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54CB548E-922E-427C-9DA7-B76D43068B4A}" xr6:coauthVersionLast="40" xr6:coauthVersionMax="40" xr10:uidLastSave="{00000000-0000-0000-0000-000000000000}"/>
  <bookViews>
    <workbookView xWindow="240" yWindow="105" windowWidth="14805" windowHeight="8010" activeTab="3" xr2:uid="{00000000-000D-0000-FFFF-FFFF00000000}"/>
  </bookViews>
  <sheets>
    <sheet name="I კვარტალი" sheetId="23" r:id="rId1"/>
    <sheet name="II კვარტალი" sheetId="25" r:id="rId2"/>
    <sheet name="III კვარტალი" sheetId="26" r:id="rId3"/>
    <sheet name="IV კვარტალი" sheetId="27" r:id="rId4"/>
  </sheets>
  <definedNames>
    <definedName name="_xlnm.Print_Area" localSheetId="0">'I კვარტალი'!$A$1:$H$31</definedName>
    <definedName name="_xlnm.Print_Area" localSheetId="1">'II კვარტალი'!$A$1:$H$31</definedName>
    <definedName name="_xlnm.Print_Area" localSheetId="2">'III კვარტალი'!$A$1:$H$32</definedName>
    <definedName name="_xlnm.Print_Area" localSheetId="3">'IV კვარტალი'!$A$1:$H$32</definedName>
  </definedNames>
  <calcPr calcId="191029"/>
</workbook>
</file>

<file path=xl/calcChain.xml><?xml version="1.0" encoding="utf-8"?>
<calcChain xmlns="http://schemas.openxmlformats.org/spreadsheetml/2006/main">
  <c r="F3" i="26" l="1"/>
  <c r="F33" i="26" s="1"/>
  <c r="E3" i="26"/>
  <c r="E33" i="26" s="1"/>
  <c r="D3" i="26"/>
  <c r="C3" i="26"/>
  <c r="C33" i="26" s="1"/>
  <c r="F12" i="26"/>
  <c r="E12" i="26"/>
  <c r="D12" i="26"/>
  <c r="C12" i="26"/>
  <c r="C12" i="27"/>
  <c r="D12" i="27"/>
  <c r="E12" i="27"/>
  <c r="C3" i="27"/>
  <c r="D3" i="27"/>
  <c r="F12" i="27"/>
  <c r="F3" i="27"/>
  <c r="E3" i="27"/>
  <c r="D33" i="26" l="1"/>
  <c r="F33" i="27"/>
  <c r="E33" i="27"/>
  <c r="D33" i="27"/>
  <c r="C33" i="27"/>
  <c r="H32" i="27"/>
  <c r="G32" i="27"/>
  <c r="H31" i="27"/>
  <c r="G31" i="27"/>
  <c r="H30" i="27"/>
  <c r="G30" i="27"/>
  <c r="H29" i="27"/>
  <c r="G29" i="27"/>
  <c r="H28" i="27"/>
  <c r="G28" i="27"/>
  <c r="H27" i="27"/>
  <c r="G27" i="27"/>
  <c r="H26" i="27"/>
  <c r="G26" i="27"/>
  <c r="H25" i="27"/>
  <c r="G25" i="27"/>
  <c r="H24" i="27"/>
  <c r="G24" i="27"/>
  <c r="H23" i="27"/>
  <c r="G23" i="27"/>
  <c r="H22" i="27"/>
  <c r="G22" i="27"/>
  <c r="H21" i="27"/>
  <c r="G21" i="27"/>
  <c r="H20" i="27"/>
  <c r="G20" i="27"/>
  <c r="H19" i="27"/>
  <c r="G19" i="27"/>
  <c r="H18" i="27"/>
  <c r="G18" i="27"/>
  <c r="H17" i="27"/>
  <c r="G17" i="27"/>
  <c r="H16" i="27"/>
  <c r="G16" i="27"/>
  <c r="H15" i="27"/>
  <c r="G15" i="27"/>
  <c r="H14" i="27"/>
  <c r="G14" i="27"/>
  <c r="H13" i="27"/>
  <c r="G13" i="27"/>
  <c r="H12" i="27"/>
  <c r="G12" i="27"/>
  <c r="H11" i="27"/>
  <c r="G11" i="27"/>
  <c r="H10" i="27"/>
  <c r="G10" i="27"/>
  <c r="H9" i="27"/>
  <c r="G9" i="27"/>
  <c r="H8" i="27"/>
  <c r="G8" i="27"/>
  <c r="H7" i="27"/>
  <c r="G7" i="27"/>
  <c r="H6" i="27"/>
  <c r="G6" i="27"/>
  <c r="H5" i="27"/>
  <c r="G5" i="27"/>
  <c r="H4" i="27"/>
  <c r="G4" i="27"/>
  <c r="H3" i="27"/>
  <c r="G3" i="27"/>
  <c r="G33" i="27" l="1"/>
  <c r="H33" i="27"/>
  <c r="H6" i="26"/>
  <c r="G6" i="26"/>
  <c r="H32" i="26" l="1"/>
  <c r="G32" i="26"/>
  <c r="H31" i="26"/>
  <c r="G31" i="26"/>
  <c r="H30" i="26"/>
  <c r="G30" i="26"/>
  <c r="H29" i="26"/>
  <c r="G29" i="26"/>
  <c r="H28" i="26"/>
  <c r="G28" i="26"/>
  <c r="H27" i="26"/>
  <c r="G27" i="26"/>
  <c r="H26" i="26"/>
  <c r="G26" i="26"/>
  <c r="H25" i="26"/>
  <c r="G25" i="26"/>
  <c r="H24" i="26"/>
  <c r="G24" i="26"/>
  <c r="H23" i="26"/>
  <c r="G23" i="26"/>
  <c r="H22" i="26"/>
  <c r="G22" i="26"/>
  <c r="H21" i="26"/>
  <c r="G21" i="26"/>
  <c r="H20" i="26"/>
  <c r="G20" i="26"/>
  <c r="H19" i="26"/>
  <c r="G19" i="26"/>
  <c r="H18" i="26"/>
  <c r="G18" i="26"/>
  <c r="H17" i="26"/>
  <c r="G17" i="26"/>
  <c r="H16" i="26"/>
  <c r="G16" i="26"/>
  <c r="H15" i="26"/>
  <c r="G15" i="26"/>
  <c r="H14" i="26"/>
  <c r="G14" i="26"/>
  <c r="H13" i="26"/>
  <c r="G13" i="26"/>
  <c r="H12" i="26"/>
  <c r="H11" i="26"/>
  <c r="G11" i="26"/>
  <c r="H10" i="26"/>
  <c r="G10" i="26"/>
  <c r="H9" i="26"/>
  <c r="G9" i="26"/>
  <c r="H8" i="26"/>
  <c r="G8" i="26"/>
  <c r="H7" i="26"/>
  <c r="G7" i="26"/>
  <c r="H5" i="26"/>
  <c r="G5" i="26"/>
  <c r="H4" i="26"/>
  <c r="G4" i="26"/>
  <c r="H3" i="26"/>
  <c r="G12" i="26" l="1"/>
  <c r="G3" i="26"/>
  <c r="G23" i="25"/>
  <c r="H31" i="25"/>
  <c r="G31" i="25"/>
  <c r="H30" i="25"/>
  <c r="G30" i="25"/>
  <c r="H29" i="25"/>
  <c r="G29" i="25"/>
  <c r="H28" i="25"/>
  <c r="G28" i="25"/>
  <c r="H27" i="25"/>
  <c r="G27" i="25"/>
  <c r="H26" i="25"/>
  <c r="G26" i="25"/>
  <c r="H25" i="25"/>
  <c r="G25" i="25"/>
  <c r="H24" i="25"/>
  <c r="G24" i="25"/>
  <c r="H23" i="25"/>
  <c r="H22" i="25"/>
  <c r="G22" i="25"/>
  <c r="H21" i="25"/>
  <c r="G21" i="25"/>
  <c r="H20" i="25"/>
  <c r="G20" i="25"/>
  <c r="H19" i="25"/>
  <c r="G19" i="25"/>
  <c r="H18" i="25"/>
  <c r="G18" i="25"/>
  <c r="H17" i="25"/>
  <c r="G17" i="25"/>
  <c r="H16" i="25"/>
  <c r="G16" i="25"/>
  <c r="H15" i="25"/>
  <c r="G15" i="25"/>
  <c r="H14" i="25"/>
  <c r="G14" i="25"/>
  <c r="H13" i="25"/>
  <c r="G13" i="25"/>
  <c r="H12" i="25"/>
  <c r="G12" i="25"/>
  <c r="F11" i="25"/>
  <c r="E11" i="25"/>
  <c r="D11" i="25"/>
  <c r="C11" i="25"/>
  <c r="H10" i="25"/>
  <c r="G10" i="25"/>
  <c r="H9" i="25"/>
  <c r="G9" i="25"/>
  <c r="H8" i="25"/>
  <c r="G8" i="25"/>
  <c r="H7" i="25"/>
  <c r="G7" i="25"/>
  <c r="H6" i="25"/>
  <c r="G6" i="25"/>
  <c r="H5" i="25"/>
  <c r="G5" i="25"/>
  <c r="H4" i="25"/>
  <c r="G4" i="25"/>
  <c r="F3" i="25"/>
  <c r="E3" i="25"/>
  <c r="D3" i="25"/>
  <c r="C3" i="25"/>
  <c r="H31" i="23"/>
  <c r="G31" i="23"/>
  <c r="H30" i="23"/>
  <c r="G30" i="23"/>
  <c r="H29" i="23"/>
  <c r="G29" i="23"/>
  <c r="H28" i="23"/>
  <c r="G28" i="23"/>
  <c r="H27" i="23"/>
  <c r="G27" i="23"/>
  <c r="H26" i="23"/>
  <c r="G26" i="23"/>
  <c r="H25" i="23"/>
  <c r="G25" i="23"/>
  <c r="H24" i="23"/>
  <c r="G24" i="23"/>
  <c r="H23" i="23"/>
  <c r="H22" i="23"/>
  <c r="G22" i="23"/>
  <c r="H21" i="23"/>
  <c r="G21" i="23"/>
  <c r="H20" i="23"/>
  <c r="G20" i="23"/>
  <c r="H19" i="23"/>
  <c r="G19" i="23"/>
  <c r="H18" i="23"/>
  <c r="G18" i="23"/>
  <c r="H17" i="23"/>
  <c r="G17" i="23"/>
  <c r="H16" i="23"/>
  <c r="G16" i="23"/>
  <c r="H15" i="23"/>
  <c r="G15" i="23"/>
  <c r="H14" i="23"/>
  <c r="G14" i="23"/>
  <c r="H13" i="23"/>
  <c r="G13" i="23"/>
  <c r="H12" i="23"/>
  <c r="G12" i="23"/>
  <c r="H10" i="23"/>
  <c r="G10" i="23"/>
  <c r="H9" i="23"/>
  <c r="G9" i="23"/>
  <c r="H8" i="23"/>
  <c r="G8" i="23"/>
  <c r="H7" i="23"/>
  <c r="G7" i="23"/>
  <c r="H6" i="23"/>
  <c r="G6" i="23"/>
  <c r="H5" i="23"/>
  <c r="G5" i="23"/>
  <c r="H4" i="23"/>
  <c r="G4" i="23"/>
  <c r="H11" i="25" l="1"/>
  <c r="G33" i="26"/>
  <c r="H33" i="26"/>
  <c r="C32" i="25"/>
  <c r="F32" i="25"/>
  <c r="H3" i="25"/>
  <c r="G3" i="25"/>
  <c r="G11" i="25"/>
  <c r="D32" i="25"/>
  <c r="E32" i="25"/>
  <c r="E11" i="23"/>
  <c r="E3" i="23"/>
  <c r="E32" i="23" s="1"/>
  <c r="G32" i="25" l="1"/>
  <c r="H32" i="25"/>
  <c r="F3" i="23"/>
  <c r="D3" i="23"/>
  <c r="D32" i="23" s="1"/>
  <c r="F11" i="23"/>
  <c r="D11" i="23"/>
  <c r="G11" i="23" l="1"/>
  <c r="H11" i="23"/>
  <c r="G3" i="23"/>
  <c r="F32" i="23"/>
  <c r="G32" i="23" s="1"/>
  <c r="H3" i="23"/>
  <c r="C11" i="23"/>
  <c r="C3" i="23"/>
  <c r="H32" i="23" l="1"/>
  <c r="C32" i="23"/>
</calcChain>
</file>

<file path=xl/sharedStrings.xml><?xml version="1.0" encoding="utf-8"?>
<sst xmlns="http://schemas.openxmlformats.org/spreadsheetml/2006/main" count="276" uniqueCount="72">
  <si>
    <t>სულ</t>
  </si>
  <si>
    <t>სოციალურად დაუცველი მკვეთრად შეზღუდული შესაძლებლობების მქონე უსინათლო პირების დახმარება</t>
  </si>
  <si>
    <t>უფასო სწავლება სპორტულ სკოლებში და საცურაო აუზებში</t>
  </si>
  <si>
    <t>გადამდებ და არაგადამდებ დაავადებათა ეპიდემიოლოგიური კონტროლი</t>
  </si>
  <si>
    <t>კომუნალური სუბსიდირება</t>
  </si>
  <si>
    <t>უფასო სწავლება ხელოვნების სკოლებში</t>
  </si>
  <si>
    <t>პროგრამული კოდი</t>
  </si>
  <si>
    <t>100 წელს მიღწეულ მოქალაქეთათვის ერთჯერადი დახმარება</t>
  </si>
  <si>
    <t>პროგრამის დასახელება</t>
  </si>
  <si>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</si>
  <si>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ფსიქიკური ჯანმრთელობის სათემო მომსახურება</t>
  </si>
  <si>
    <t>დაავადებათა სკრინინგი</t>
  </si>
  <si>
    <t>ძუძუს კიბოს სამკურნალო მედიკამენტების დაფინანსება</t>
  </si>
  <si>
    <t>ტრანსპლანტაცია</t>
  </si>
  <si>
    <t>სოციალურად დაუცველი მრავალშვილიანი ოჯახებისათვის 18 წლამდე ასაკის თითოეულ ბავშვზე ყოველთვიური დახმარება</t>
  </si>
  <si>
    <t>უფასო სწავლება მოსწავლე ახალგაზრდობის სახლებში და სასახლეში</t>
  </si>
  <si>
    <t>ომის ვეტერანების დახმარება</t>
  </si>
  <si>
    <t>მარტოხელა ხანდაზმულთა დღის ცენტრის ხელშეწყობა</t>
  </si>
  <si>
    <t>თბილისის მუნიციპალური თავშესაფრის მოვლა-პატრონობა</t>
  </si>
  <si>
    <t>სოციალურად დაუცველი 18 წლამდე შეზღუდული შესაძლებლობის მქონე პირების დახმარება</t>
  </si>
  <si>
    <t>შინმოვლის თანადაფინანსება</t>
  </si>
  <si>
    <t>სოციალურად დაუცველ ოჯახებში ყველა ახალშობილზე ერთჯერადი დახმარება</t>
  </si>
  <si>
    <t>შეზღუდული შესაძლებლობების მქონე ბავშვთა და მოზარდთა საკურორტო მომსახურება</t>
  </si>
  <si>
    <t>ფაქტიური ხარჯის პროცენტი წლიურ ბიუჯეტში ( %)</t>
  </si>
  <si>
    <t>გაფანტული სკლეროზის სამკურნალო მედიკამენტების  დაფინანსება</t>
  </si>
  <si>
    <t>აუტიზმის სპექტრის დარღვევის მქონე ბავშვთა აბილიტაცია</t>
  </si>
  <si>
    <t>სამედიცინო და სხვა სოციალური საჭიროებების დახმარების ღონისძიებების პროგრამა</t>
  </si>
  <si>
    <t>სერვის ცენტრებში ბარათების დამზადება (ინიციალიზაცია)</t>
  </si>
  <si>
    <t>,, ვოლდ ვიჟენ საქართველოს" სოციალურად დაუცველი ბავშვების დღის ცენტრის თანადაფინანსება</t>
  </si>
  <si>
    <t>შეზღუდული შესაძლებლობების მქონე პირთა საზოგადოებაში ინტეგრაციის ხელშეწყობის პროგრამა</t>
  </si>
  <si>
    <t>06 01</t>
  </si>
  <si>
    <t>ჯანმრთელობის დაცვა</t>
  </si>
  <si>
    <t>06 02</t>
  </si>
  <si>
    <t xml:space="preserve"> სოციალური დაცვა</t>
  </si>
  <si>
    <t>06 02 08</t>
  </si>
  <si>
    <t>სოციალურად დაუცველი, საპენსიო ასაკის პირებისათვის მედიკამენტების დაფინანსება</t>
  </si>
  <si>
    <t>დამტკიცებული ბიუჯეტი (1000 ლარი)</t>
  </si>
  <si>
    <t>ბიუჯეტი ცვლილებების შემდეგ (1000 ლარი)</t>
  </si>
  <si>
    <t>06 01 02</t>
  </si>
  <si>
    <t>06 01 03</t>
  </si>
  <si>
    <t>06 01 05</t>
  </si>
  <si>
    <t>06 01 06</t>
  </si>
  <si>
    <t>06 01 07</t>
  </si>
  <si>
    <t>06 01 08</t>
  </si>
  <si>
    <t>06 01 13</t>
  </si>
  <si>
    <t>06 02 01</t>
  </si>
  <si>
    <t>06 02 02</t>
  </si>
  <si>
    <t>06 02 03</t>
  </si>
  <si>
    <t xml:space="preserve">მცირე საოჯახო ტიპის სახლებიდან გასული, სრულწლოვანი პირების დამოუკიდებელი ცხოვრების ხელშეწყობა </t>
  </si>
  <si>
    <t>06 02 04</t>
  </si>
  <si>
    <t>06 02 05</t>
  </si>
  <si>
    <t>06 02 06 01</t>
  </si>
  <si>
    <t>06 02 06 02</t>
  </si>
  <si>
    <t>06 02 06 03</t>
  </si>
  <si>
    <t>06 02 06 04</t>
  </si>
  <si>
    <t>06 02 09</t>
  </si>
  <si>
    <t>06 02 10</t>
  </si>
  <si>
    <t>06 02 13</t>
  </si>
  <si>
    <t>06 02 21</t>
  </si>
  <si>
    <t>06 02 22</t>
  </si>
  <si>
    <t>06 02 23</t>
  </si>
  <si>
    <t>06 02 24</t>
  </si>
  <si>
    <t>06 02 25</t>
  </si>
  <si>
    <t>06 02 26</t>
  </si>
  <si>
    <t>06 02 28</t>
  </si>
  <si>
    <t>ფაქტიური ხარჯის პროცენტი კვარტალში ბიუჯეტში ( %)</t>
  </si>
  <si>
    <t>I-II კვარტლის გეგმა (1000 ლარი)</t>
  </si>
  <si>
    <t>ფაქტიური ხარჯი (1000 ლარი)</t>
  </si>
  <si>
    <t>06 01 04</t>
  </si>
  <si>
    <t>სახსრების ენდოპროთეზირების დაფინანსება</t>
  </si>
  <si>
    <t>I-III კვარტლის გეგმა (1000 ლარი)</t>
  </si>
  <si>
    <t>I-IV კვარტლის გეგმა (1000 ლარი)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</si>
</sst>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"/>
  </numFmts>
  <fonts count="13" x14ac:knownFonts="1">
    <font>
      <sz val="11"/>
      <color theme="1"/>
      <name val="Sylfaen"/>
      <family val="2"/>
      <scheme val="minor"/>
    </font>
    <font>
      <sz val="11"/>
      <color theme="1"/>
      <name val="Sylfaen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</font>
    <font>
      <b/>
      <sz val="14"/>
      <color rgb="FF0070C0"/>
      <name val="Sylfaen"/>
      <family val="1"/>
      <charset val="204"/>
    </font>
    <font>
      <b/>
      <sz val="10"/>
      <color indexed="8"/>
      <name val="Sylfaen"/>
      <family val="1"/>
      <charset val="204"/>
    </font>
    <font>
      <sz val="10"/>
      <color indexed="8"/>
      <name val="Sylfaen"/>
      <family val="1"/>
      <charset val="204"/>
    </font>
    <font>
      <sz val="10"/>
      <name val="Sylfaen"/>
      <family val="1"/>
      <charset val="204"/>
    </font>
    <font>
      <sz val="10"/>
      <color theme="1"/>
      <name val="Sylfaen"/>
      <family val="1"/>
      <charset val="204"/>
    </font>
    <font>
      <b/>
      <sz val="10"/>
      <name val="Sylfaen"/>
      <family val="1"/>
      <charset val="204"/>
    </font>
    <font>
      <b/>
      <sz val="12"/>
      <color indexed="8"/>
      <name val="Sylfae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164" fontId="4" fillId="0" borderId="0" applyFont="0" applyFill="0" applyBorder="0" applyAlignment="0" applyProtection="0"/>
    <xf numFmtId="0" fontId="5" fillId="0" borderId="0"/>
    <xf numFmtId="0" fontId="1" fillId="0" borderId="0"/>
  </cellStyleXfs>
  <cellXfs count="20">
    <xf numFmtId="0" fontId="0" fillId="0" borderId="0" xfId="0"/>
    <xf numFmtId="0" fontId="7" fillId="4" borderId="1" xfId="4" applyNumberFormat="1" applyFont="1" applyFill="1" applyBorder="1" applyAlignment="1">
      <alignment horizontal="center" vertical="center" wrapText="1"/>
    </xf>
    <xf numFmtId="0" fontId="7" fillId="4" borderId="1" xfId="4" applyNumberFormat="1" applyFont="1" applyFill="1" applyBorder="1" applyAlignment="1">
      <alignment horizontal="center" vertical="center"/>
    </xf>
    <xf numFmtId="0" fontId="10" fillId="0" borderId="0" xfId="0" applyNumberFormat="1" applyFont="1" applyAlignment="1">
      <alignment vertical="center"/>
    </xf>
    <xf numFmtId="0" fontId="10" fillId="0" borderId="0" xfId="0" applyNumberFormat="1" applyFont="1" applyFill="1" applyBorder="1" applyAlignment="1">
      <alignment vertical="center"/>
    </xf>
    <xf numFmtId="0" fontId="8" fillId="3" borderId="0" xfId="4" applyNumberFormat="1" applyFont="1" applyFill="1" applyBorder="1" applyAlignment="1">
      <alignment horizontal="left" vertical="center"/>
    </xf>
    <xf numFmtId="4" fontId="9" fillId="3" borderId="0" xfId="4" applyNumberFormat="1" applyFont="1" applyFill="1" applyBorder="1" applyAlignment="1">
      <alignment vertical="center"/>
    </xf>
    <xf numFmtId="49" fontId="8" fillId="3" borderId="0" xfId="4" applyNumberFormat="1" applyFont="1" applyFill="1" applyBorder="1" applyAlignment="1">
      <alignment vertical="center"/>
    </xf>
    <xf numFmtId="49" fontId="8" fillId="4" borderId="0" xfId="4" applyNumberFormat="1" applyFont="1" applyFill="1" applyBorder="1" applyAlignment="1">
      <alignment vertical="center"/>
    </xf>
    <xf numFmtId="0" fontId="8" fillId="4" borderId="0" xfId="4" applyNumberFormat="1" applyFont="1" applyFill="1" applyBorder="1" applyAlignment="1">
      <alignment horizontal="left" vertical="center"/>
    </xf>
    <xf numFmtId="4" fontId="9" fillId="4" borderId="0" xfId="4" applyNumberFormat="1" applyFont="1" applyFill="1" applyBorder="1" applyAlignment="1">
      <alignment vertical="center"/>
    </xf>
    <xf numFmtId="49" fontId="7" fillId="4" borderId="1" xfId="4" applyNumberFormat="1" applyFont="1" applyFill="1" applyBorder="1" applyAlignment="1">
      <alignment horizontal="center" vertical="center"/>
    </xf>
    <xf numFmtId="4" fontId="11" fillId="4" borderId="1" xfId="4" applyNumberFormat="1" applyFont="1" applyFill="1" applyBorder="1" applyAlignment="1">
      <alignment vertical="center"/>
    </xf>
    <xf numFmtId="0" fontId="12" fillId="4" borderId="1" xfId="4" applyNumberFormat="1" applyFont="1" applyFill="1" applyBorder="1" applyAlignment="1">
      <alignment horizontal="center" vertical="center" wrapText="1"/>
    </xf>
    <xf numFmtId="165" fontId="7" fillId="4" borderId="1" xfId="4" applyNumberFormat="1" applyFont="1" applyFill="1" applyBorder="1" applyAlignment="1">
      <alignment vertical="center"/>
    </xf>
    <xf numFmtId="165" fontId="8" fillId="3" borderId="0" xfId="4" applyNumberFormat="1" applyFont="1" applyFill="1" applyBorder="1" applyAlignment="1">
      <alignment vertical="center"/>
    </xf>
    <xf numFmtId="165" fontId="8" fillId="4" borderId="0" xfId="4" applyNumberFormat="1" applyFont="1" applyFill="1" applyBorder="1" applyAlignment="1">
      <alignment vertical="center"/>
    </xf>
    <xf numFmtId="165" fontId="9" fillId="4" borderId="0" xfId="4" applyNumberFormat="1" applyFont="1" applyFill="1" applyBorder="1" applyAlignment="1">
      <alignment vertical="center"/>
    </xf>
    <xf numFmtId="165" fontId="9" fillId="3" borderId="0" xfId="4" applyNumberFormat="1" applyFont="1" applyFill="1" applyBorder="1" applyAlignment="1">
      <alignment vertical="center"/>
    </xf>
    <xf numFmtId="0" fontId="6" fillId="2" borderId="0" xfId="0" applyNumberFormat="1" applyFont="1" applyFill="1" applyAlignment="1">
      <alignment horizontal="center" vertical="center" wrapText="1"/>
    </xf>
  </cellXfs>
  <cellStyles count="6">
    <cellStyle name="Comma 2" xfId="3" xr:uid="{00000000-0005-0000-0000-000000000000}"/>
    <cellStyle name="Normal" xfId="0" builtinId="0"/>
    <cellStyle name="Normal 2" xfId="1" xr:uid="{00000000-0005-0000-0000-000002000000}"/>
    <cellStyle name="Normal 3" xfId="2" xr:uid="{00000000-0005-0000-0000-000003000000}"/>
    <cellStyle name="Normal 3 2" xfId="5" xr:uid="{00000000-0005-0000-0000-000004000000}"/>
    <cellStyle name="Normal_01_IANVARI" xfId="4" xr:uid="{00000000-0005-0000-0000-000005000000}"/>
  </cellStyles>
  <dxfs count="0"/>
  <tableStyles count="0" defaultTableStyle="TableStyleMedium9" defaultPivotStyle="PivotStyleLight16"/>
  <colors>
    <mruColors>
      <color rgb="FFE4EB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971550</xdr:colOff>
      <xdr:row>0</xdr:row>
      <xdr:rowOff>952500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7155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971550</xdr:colOff>
      <xdr:row>0</xdr:row>
      <xdr:rowOff>952500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3D9C2A29-617E-4F00-B2E6-44EC21E6D6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71550" cy="9525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971550</xdr:colOff>
      <xdr:row>0</xdr:row>
      <xdr:rowOff>952500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3424C5BF-1E02-4E0A-B8FA-3060E2AFD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71550" cy="952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971550</xdr:colOff>
      <xdr:row>0</xdr:row>
      <xdr:rowOff>952500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id="{D1179F0D-4CA3-461E-BFAE-0A2F5BE7B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7155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showGridLines="0" zoomScaleNormal="100" workbookViewId="0">
      <selection activeCell="I3" sqref="I3"/>
    </sheetView>
  </sheetViews>
  <sheetFormatPr defaultColWidth="9.125" defaultRowHeight="15" x14ac:dyDescent="0.25"/>
  <cols>
    <col min="1" max="1" width="13" style="3" bestFit="1" customWidth="1"/>
    <col min="2" max="2" width="87.75" style="3" customWidth="1"/>
    <col min="3" max="3" width="20.25" style="3" bestFit="1" customWidth="1"/>
    <col min="4" max="4" width="18.625" style="3" bestFit="1" customWidth="1"/>
    <col min="5" max="5" width="16.875" style="3" bestFit="1" customWidth="1"/>
    <col min="6" max="6" width="16" style="3" bestFit="1" customWidth="1"/>
    <col min="7" max="7" width="20.875" style="3" customWidth="1"/>
    <col min="8" max="8" width="19.625" style="3" bestFit="1" customWidth="1"/>
    <col min="9" max="16384" width="9.125" style="3"/>
  </cols>
  <sheetData>
    <row r="1" spans="1:8" ht="77.25" customHeight="1" thickBot="1" x14ac:dyDescent="0.3">
      <c r="B1" s="19" t="s">
        <v>9</v>
      </c>
      <c r="C1" s="19"/>
      <c r="D1" s="19"/>
      <c r="E1" s="19"/>
      <c r="F1" s="19"/>
      <c r="G1" s="19"/>
      <c r="H1" s="19"/>
    </row>
    <row r="2" spans="1:8" s="4" customFormat="1" ht="46.5" thickTop="1" thickBot="1" x14ac:dyDescent="0.3">
      <c r="A2" s="1" t="s">
        <v>6</v>
      </c>
      <c r="B2" s="13" t="s">
        <v>8</v>
      </c>
      <c r="C2" s="1" t="s">
        <v>36</v>
      </c>
      <c r="D2" s="1" t="s">
        <v>37</v>
      </c>
      <c r="E2" s="1" t="s">
        <v>66</v>
      </c>
      <c r="F2" s="1" t="s">
        <v>67</v>
      </c>
      <c r="G2" s="1" t="s">
        <v>65</v>
      </c>
      <c r="H2" s="1" t="s">
        <v>23</v>
      </c>
    </row>
    <row r="3" spans="1:8" s="4" customFormat="1" ht="16.5" thickTop="1" thickBot="1" x14ac:dyDescent="0.3">
      <c r="A3" s="11" t="s">
        <v>30</v>
      </c>
      <c r="B3" s="2" t="s">
        <v>31</v>
      </c>
      <c r="C3" s="14">
        <f>SUM(C4:C10)</f>
        <v>27160.6</v>
      </c>
      <c r="D3" s="14">
        <f t="shared" ref="D3:F3" si="0">SUM(D4:D10)</f>
        <v>27160.6</v>
      </c>
      <c r="E3" s="14">
        <f t="shared" si="0"/>
        <v>8038.6750000000002</v>
      </c>
      <c r="F3" s="14">
        <f t="shared" si="0"/>
        <v>6610.3793100000003</v>
      </c>
      <c r="G3" s="12">
        <f t="shared" ref="G3:G32" si="1">F3/$E3*100</f>
        <v>82.232200082725086</v>
      </c>
      <c r="H3" s="12">
        <f t="shared" ref="H3:H32" si="2">F3/$D3*100</f>
        <v>24.338119592350687</v>
      </c>
    </row>
    <row r="4" spans="1:8" s="4" customFormat="1" ht="15.75" thickTop="1" x14ac:dyDescent="0.25">
      <c r="A4" s="7" t="s">
        <v>38</v>
      </c>
      <c r="B4" s="5" t="s">
        <v>11</v>
      </c>
      <c r="C4" s="15">
        <v>2000</v>
      </c>
      <c r="D4" s="15">
        <v>2000</v>
      </c>
      <c r="E4" s="15">
        <v>566.1</v>
      </c>
      <c r="F4" s="15">
        <v>563.93399999999997</v>
      </c>
      <c r="G4" s="6">
        <f t="shared" si="1"/>
        <v>99.617382087970313</v>
      </c>
      <c r="H4" s="6">
        <f t="shared" si="2"/>
        <v>28.196699999999996</v>
      </c>
    </row>
    <row r="5" spans="1:8" s="4" customFormat="1" x14ac:dyDescent="0.25">
      <c r="A5" s="8" t="s">
        <v>39</v>
      </c>
      <c r="B5" s="9" t="s">
        <v>3</v>
      </c>
      <c r="C5" s="16">
        <v>641.1</v>
      </c>
      <c r="D5" s="16">
        <v>641.1</v>
      </c>
      <c r="E5" s="16">
        <v>164.85</v>
      </c>
      <c r="F5" s="17">
        <v>159.08835000000002</v>
      </c>
      <c r="G5" s="10">
        <f t="shared" si="1"/>
        <v>96.504913557779815</v>
      </c>
      <c r="H5" s="10">
        <f t="shared" si="2"/>
        <v>24.814904071127753</v>
      </c>
    </row>
    <row r="6" spans="1:8" s="4" customFormat="1" x14ac:dyDescent="0.25">
      <c r="A6" s="7" t="s">
        <v>40</v>
      </c>
      <c r="B6" s="5" t="s">
        <v>24</v>
      </c>
      <c r="C6" s="15">
        <v>2676.5</v>
      </c>
      <c r="D6" s="15">
        <v>2676.5</v>
      </c>
      <c r="E6" s="15">
        <v>533.1</v>
      </c>
      <c r="F6" s="18">
        <v>468.30879999999996</v>
      </c>
      <c r="G6" s="6">
        <f t="shared" si="1"/>
        <v>87.846332770587125</v>
      </c>
      <c r="H6" s="6">
        <f t="shared" si="2"/>
        <v>17.497059592751725</v>
      </c>
    </row>
    <row r="7" spans="1:8" s="4" customFormat="1" x14ac:dyDescent="0.25">
      <c r="A7" s="8" t="s">
        <v>41</v>
      </c>
      <c r="B7" s="9" t="s">
        <v>25</v>
      </c>
      <c r="C7" s="16">
        <v>7383</v>
      </c>
      <c r="D7" s="16">
        <v>7383</v>
      </c>
      <c r="E7" s="16">
        <v>1860</v>
      </c>
      <c r="F7" s="17">
        <v>1836.92</v>
      </c>
      <c r="G7" s="10">
        <f t="shared" si="1"/>
        <v>98.759139784946242</v>
      </c>
      <c r="H7" s="10">
        <f t="shared" si="2"/>
        <v>24.880400921034813</v>
      </c>
    </row>
    <row r="8" spans="1:8" s="4" customFormat="1" x14ac:dyDescent="0.25">
      <c r="A8" s="7" t="s">
        <v>42</v>
      </c>
      <c r="B8" s="5" t="s">
        <v>12</v>
      </c>
      <c r="C8" s="15">
        <v>5660</v>
      </c>
      <c r="D8" s="15">
        <v>5660</v>
      </c>
      <c r="E8" s="15">
        <v>1674.625</v>
      </c>
      <c r="F8" s="18">
        <v>1466.9335000000001</v>
      </c>
      <c r="G8" s="6">
        <f t="shared" si="1"/>
        <v>87.597730835261629</v>
      </c>
      <c r="H8" s="6">
        <f t="shared" si="2"/>
        <v>25.917553003533573</v>
      </c>
    </row>
    <row r="9" spans="1:8" s="4" customFormat="1" x14ac:dyDescent="0.25">
      <c r="A9" s="8" t="s">
        <v>43</v>
      </c>
      <c r="B9" s="9" t="s">
        <v>10</v>
      </c>
      <c r="C9" s="16">
        <v>800</v>
      </c>
      <c r="D9" s="16">
        <v>800</v>
      </c>
      <c r="E9" s="16">
        <v>240</v>
      </c>
      <c r="F9" s="17">
        <v>189.16370999999998</v>
      </c>
      <c r="G9" s="10">
        <f t="shared" si="1"/>
        <v>78.818212500000001</v>
      </c>
      <c r="H9" s="10">
        <f t="shared" si="2"/>
        <v>23.645463749999998</v>
      </c>
    </row>
    <row r="10" spans="1:8" s="4" customFormat="1" ht="15.75" thickBot="1" x14ac:dyDescent="0.3">
      <c r="A10" s="7" t="s">
        <v>44</v>
      </c>
      <c r="B10" s="5" t="s">
        <v>13</v>
      </c>
      <c r="C10" s="15">
        <v>8000</v>
      </c>
      <c r="D10" s="15">
        <v>8000</v>
      </c>
      <c r="E10" s="15">
        <v>3000</v>
      </c>
      <c r="F10" s="18">
        <v>1926.0309499999998</v>
      </c>
      <c r="G10" s="6">
        <f t="shared" si="1"/>
        <v>64.201031666666665</v>
      </c>
      <c r="H10" s="6">
        <f t="shared" si="2"/>
        <v>24.075386875</v>
      </c>
    </row>
    <row r="11" spans="1:8" s="4" customFormat="1" ht="16.5" thickTop="1" thickBot="1" x14ac:dyDescent="0.3">
      <c r="A11" s="11" t="s">
        <v>32</v>
      </c>
      <c r="B11" s="2" t="s">
        <v>33</v>
      </c>
      <c r="C11" s="14">
        <f>SUM(C12:C31)</f>
        <v>52645.7</v>
      </c>
      <c r="D11" s="14">
        <f t="shared" ref="D11:F11" si="3">SUM(D12:D31)</f>
        <v>52658.159999999996</v>
      </c>
      <c r="E11" s="14">
        <f t="shared" si="3"/>
        <v>16580.434999999998</v>
      </c>
      <c r="F11" s="14">
        <f t="shared" si="3"/>
        <v>15036.133699999998</v>
      </c>
      <c r="G11" s="12">
        <f t="shared" si="1"/>
        <v>90.68600250837811</v>
      </c>
      <c r="H11" s="12">
        <f t="shared" si="2"/>
        <v>28.554233000165596</v>
      </c>
    </row>
    <row r="12" spans="1:8" s="4" customFormat="1" ht="15.75" thickTop="1" x14ac:dyDescent="0.25">
      <c r="A12" s="7" t="s">
        <v>45</v>
      </c>
      <c r="B12" s="5" t="s">
        <v>4</v>
      </c>
      <c r="C12" s="15">
        <v>8000</v>
      </c>
      <c r="D12" s="15">
        <v>8200.0499999999993</v>
      </c>
      <c r="E12" s="15">
        <v>6330</v>
      </c>
      <c r="F12" s="18">
        <v>6218.6437599999999</v>
      </c>
      <c r="G12" s="6">
        <f t="shared" si="1"/>
        <v>98.240817693522914</v>
      </c>
      <c r="H12" s="6">
        <f t="shared" si="2"/>
        <v>75.83665660575241</v>
      </c>
    </row>
    <row r="13" spans="1:8" s="4" customFormat="1" x14ac:dyDescent="0.25">
      <c r="A13" s="8" t="s">
        <v>46</v>
      </c>
      <c r="B13" s="9" t="s">
        <v>14</v>
      </c>
      <c r="C13" s="16">
        <v>11940</v>
      </c>
      <c r="D13" s="16">
        <v>11940</v>
      </c>
      <c r="E13" s="16">
        <v>3050</v>
      </c>
      <c r="F13" s="17">
        <v>3050</v>
      </c>
      <c r="G13" s="10">
        <f t="shared" si="1"/>
        <v>100</v>
      </c>
      <c r="H13" s="10">
        <f t="shared" si="2"/>
        <v>25.544388609715242</v>
      </c>
    </row>
    <row r="14" spans="1:8" s="4" customFormat="1" x14ac:dyDescent="0.25">
      <c r="A14" s="7" t="s">
        <v>47</v>
      </c>
      <c r="B14" s="5" t="s">
        <v>48</v>
      </c>
      <c r="C14" s="15">
        <v>36</v>
      </c>
      <c r="D14" s="15">
        <v>36</v>
      </c>
      <c r="E14" s="15">
        <v>9</v>
      </c>
      <c r="F14" s="18">
        <v>5</v>
      </c>
      <c r="G14" s="6">
        <f t="shared" si="1"/>
        <v>55.555555555555557</v>
      </c>
      <c r="H14" s="6">
        <f t="shared" si="2"/>
        <v>13.888888888888889</v>
      </c>
    </row>
    <row r="15" spans="1:8" s="4" customFormat="1" x14ac:dyDescent="0.25">
      <c r="A15" s="8" t="s">
        <v>49</v>
      </c>
      <c r="B15" s="9" t="s">
        <v>22</v>
      </c>
      <c r="C15" s="16">
        <v>1616.6</v>
      </c>
      <c r="D15" s="16">
        <v>1616.6</v>
      </c>
      <c r="E15" s="16">
        <v>4.6399999999999997</v>
      </c>
      <c r="F15" s="17">
        <v>4.6399999999999997</v>
      </c>
      <c r="G15" s="10">
        <f t="shared" si="1"/>
        <v>100</v>
      </c>
      <c r="H15" s="10">
        <f t="shared" si="2"/>
        <v>0.28702214524310282</v>
      </c>
    </row>
    <row r="16" spans="1:8" s="4" customFormat="1" x14ac:dyDescent="0.25">
      <c r="A16" s="7" t="s">
        <v>50</v>
      </c>
      <c r="B16" s="5" t="s">
        <v>7</v>
      </c>
      <c r="C16" s="15">
        <v>47</v>
      </c>
      <c r="D16" s="15">
        <v>47</v>
      </c>
      <c r="E16" s="15">
        <v>40</v>
      </c>
      <c r="F16" s="18">
        <v>40</v>
      </c>
      <c r="G16" s="6">
        <f t="shared" si="1"/>
        <v>100</v>
      </c>
      <c r="H16" s="6">
        <f t="shared" si="2"/>
        <v>85.106382978723403</v>
      </c>
    </row>
    <row r="17" spans="1:8" s="4" customFormat="1" x14ac:dyDescent="0.25">
      <c r="A17" s="8" t="s">
        <v>51</v>
      </c>
      <c r="B17" s="9" t="s">
        <v>15</v>
      </c>
      <c r="C17" s="16">
        <v>627.5</v>
      </c>
      <c r="D17" s="16">
        <v>627.5</v>
      </c>
      <c r="E17" s="16">
        <v>130</v>
      </c>
      <c r="F17" s="17">
        <v>115.88</v>
      </c>
      <c r="G17" s="10">
        <f t="shared" si="1"/>
        <v>89.138461538461527</v>
      </c>
      <c r="H17" s="10">
        <f t="shared" si="2"/>
        <v>18.466932270916335</v>
      </c>
    </row>
    <row r="18" spans="1:8" s="4" customFormat="1" x14ac:dyDescent="0.25">
      <c r="A18" s="7" t="s">
        <v>52</v>
      </c>
      <c r="B18" s="5" t="s">
        <v>5</v>
      </c>
      <c r="C18" s="15">
        <v>980</v>
      </c>
      <c r="D18" s="15">
        <v>980</v>
      </c>
      <c r="E18" s="15">
        <v>204</v>
      </c>
      <c r="F18" s="18">
        <v>201.565</v>
      </c>
      <c r="G18" s="6">
        <f t="shared" si="1"/>
        <v>98.806372549019599</v>
      </c>
      <c r="H18" s="6">
        <f t="shared" si="2"/>
        <v>20.567857142857143</v>
      </c>
    </row>
    <row r="19" spans="1:8" s="4" customFormat="1" x14ac:dyDescent="0.25">
      <c r="A19" s="8" t="s">
        <v>53</v>
      </c>
      <c r="B19" s="9" t="s">
        <v>2</v>
      </c>
      <c r="C19" s="16">
        <v>688.5</v>
      </c>
      <c r="D19" s="16">
        <v>688.5</v>
      </c>
      <c r="E19" s="16">
        <v>135</v>
      </c>
      <c r="F19" s="17">
        <v>109.62077000000001</v>
      </c>
      <c r="G19" s="10">
        <f t="shared" si="1"/>
        <v>81.200570370370372</v>
      </c>
      <c r="H19" s="10">
        <f t="shared" si="2"/>
        <v>15.921680464778504</v>
      </c>
    </row>
    <row r="20" spans="1:8" s="4" customFormat="1" x14ac:dyDescent="0.25">
      <c r="A20" s="7" t="s">
        <v>54</v>
      </c>
      <c r="B20" s="5" t="s">
        <v>27</v>
      </c>
      <c r="C20" s="15">
        <v>250</v>
      </c>
      <c r="D20" s="15">
        <v>250</v>
      </c>
      <c r="E20" s="15">
        <v>96.75</v>
      </c>
      <c r="F20" s="18">
        <v>32.637999999999998</v>
      </c>
      <c r="G20" s="6">
        <f t="shared" si="1"/>
        <v>33.734366925064599</v>
      </c>
      <c r="H20" s="6">
        <f t="shared" si="2"/>
        <v>13.055199999999999</v>
      </c>
    </row>
    <row r="21" spans="1:8" s="4" customFormat="1" x14ac:dyDescent="0.25">
      <c r="A21" s="8" t="s">
        <v>34</v>
      </c>
      <c r="B21" s="9" t="s">
        <v>35</v>
      </c>
      <c r="C21" s="16">
        <v>10000</v>
      </c>
      <c r="D21" s="16">
        <v>9799.9500000000007</v>
      </c>
      <c r="E21" s="16">
        <v>1948.92</v>
      </c>
      <c r="F21" s="17">
        <v>1686.2944</v>
      </c>
      <c r="G21" s="10">
        <f t="shared" si="1"/>
        <v>86.524557190649176</v>
      </c>
      <c r="H21" s="10">
        <f t="shared" si="2"/>
        <v>17.207173505987274</v>
      </c>
    </row>
    <row r="22" spans="1:8" s="4" customFormat="1" x14ac:dyDescent="0.25">
      <c r="A22" s="7" t="s">
        <v>55</v>
      </c>
      <c r="B22" s="5" t="s">
        <v>26</v>
      </c>
      <c r="C22" s="15">
        <v>13000</v>
      </c>
      <c r="D22" s="15">
        <v>13000</v>
      </c>
      <c r="E22" s="15">
        <v>3500</v>
      </c>
      <c r="F22" s="18">
        <v>2652.2</v>
      </c>
      <c r="G22" s="6">
        <f t="shared" si="1"/>
        <v>75.777142857142849</v>
      </c>
      <c r="H22" s="6">
        <f t="shared" si="2"/>
        <v>20.401538461538461</v>
      </c>
    </row>
    <row r="23" spans="1:8" s="4" customFormat="1" x14ac:dyDescent="0.25">
      <c r="A23" s="8" t="s">
        <v>56</v>
      </c>
      <c r="B23" s="9" t="s">
        <v>16</v>
      </c>
      <c r="C23" s="16">
        <v>60</v>
      </c>
      <c r="D23" s="16">
        <v>60</v>
      </c>
      <c r="E23" s="16">
        <v>0</v>
      </c>
      <c r="F23" s="17">
        <v>0</v>
      </c>
      <c r="G23" s="10">
        <v>0</v>
      </c>
      <c r="H23" s="10">
        <f t="shared" si="2"/>
        <v>0</v>
      </c>
    </row>
    <row r="24" spans="1:8" s="4" customFormat="1" x14ac:dyDescent="0.25">
      <c r="A24" s="7" t="s">
        <v>57</v>
      </c>
      <c r="B24" s="5" t="s">
        <v>17</v>
      </c>
      <c r="C24" s="15">
        <v>7.3999999999999995</v>
      </c>
      <c r="D24" s="15">
        <v>7.3999999999999995</v>
      </c>
      <c r="E24" s="15">
        <v>1.4</v>
      </c>
      <c r="F24" s="18">
        <v>0.77040999999999993</v>
      </c>
      <c r="G24" s="6">
        <f t="shared" si="1"/>
        <v>55.029285714285713</v>
      </c>
      <c r="H24" s="6">
        <f t="shared" si="2"/>
        <v>10.410945945945945</v>
      </c>
    </row>
    <row r="25" spans="1:8" s="4" customFormat="1" x14ac:dyDescent="0.25">
      <c r="A25" s="8" t="s">
        <v>58</v>
      </c>
      <c r="B25" s="9" t="s">
        <v>18</v>
      </c>
      <c r="C25" s="16">
        <v>1714.4</v>
      </c>
      <c r="D25" s="16">
        <v>1714.4</v>
      </c>
      <c r="E25" s="16">
        <v>458.60500000000002</v>
      </c>
      <c r="F25" s="17">
        <v>377.34942000000001</v>
      </c>
      <c r="G25" s="10">
        <f t="shared" si="1"/>
        <v>82.282011753033657</v>
      </c>
      <c r="H25" s="10">
        <f t="shared" si="2"/>
        <v>22.010582127858143</v>
      </c>
    </row>
    <row r="26" spans="1:8" s="4" customFormat="1" x14ac:dyDescent="0.25">
      <c r="A26" s="7" t="s">
        <v>59</v>
      </c>
      <c r="B26" s="5" t="s">
        <v>19</v>
      </c>
      <c r="C26" s="15">
        <v>960</v>
      </c>
      <c r="D26" s="15">
        <v>960</v>
      </c>
      <c r="E26" s="15">
        <v>50</v>
      </c>
      <c r="F26" s="18">
        <v>44.8</v>
      </c>
      <c r="G26" s="6">
        <f t="shared" si="1"/>
        <v>89.6</v>
      </c>
      <c r="H26" s="6">
        <f t="shared" si="2"/>
        <v>4.6666666666666661</v>
      </c>
    </row>
    <row r="27" spans="1:8" s="4" customFormat="1" x14ac:dyDescent="0.25">
      <c r="A27" s="8" t="s">
        <v>60</v>
      </c>
      <c r="B27" s="9" t="s">
        <v>28</v>
      </c>
      <c r="C27" s="16">
        <v>84.7</v>
      </c>
      <c r="D27" s="16">
        <v>84.7</v>
      </c>
      <c r="E27" s="16">
        <v>14.52</v>
      </c>
      <c r="F27" s="17">
        <v>14.52</v>
      </c>
      <c r="G27" s="10">
        <f t="shared" si="1"/>
        <v>100</v>
      </c>
      <c r="H27" s="10">
        <f t="shared" si="2"/>
        <v>17.142857142857142</v>
      </c>
    </row>
    <row r="28" spans="1:8" s="4" customFormat="1" x14ac:dyDescent="0.25">
      <c r="A28" s="7" t="s">
        <v>61</v>
      </c>
      <c r="B28" s="5" t="s">
        <v>1</v>
      </c>
      <c r="C28" s="15">
        <v>565.1</v>
      </c>
      <c r="D28" s="15">
        <v>565.1</v>
      </c>
      <c r="E28" s="15">
        <v>20.100000000000001</v>
      </c>
      <c r="F28" s="18">
        <v>3.6</v>
      </c>
      <c r="G28" s="6">
        <f t="shared" si="1"/>
        <v>17.910447761194028</v>
      </c>
      <c r="H28" s="6">
        <f t="shared" si="2"/>
        <v>0.63705538842682707</v>
      </c>
    </row>
    <row r="29" spans="1:8" s="4" customFormat="1" x14ac:dyDescent="0.25">
      <c r="A29" s="8" t="s">
        <v>62</v>
      </c>
      <c r="B29" s="9" t="s">
        <v>21</v>
      </c>
      <c r="C29" s="16">
        <v>632.5</v>
      </c>
      <c r="D29" s="16">
        <v>632.5</v>
      </c>
      <c r="E29" s="16">
        <v>192.5</v>
      </c>
      <c r="F29" s="17">
        <v>161.19999999999999</v>
      </c>
      <c r="G29" s="10">
        <f t="shared" si="1"/>
        <v>83.740259740259731</v>
      </c>
      <c r="H29" s="10">
        <f t="shared" si="2"/>
        <v>25.486166007905137</v>
      </c>
    </row>
    <row r="30" spans="1:8" s="4" customFormat="1" x14ac:dyDescent="0.25">
      <c r="A30" s="7" t="s">
        <v>63</v>
      </c>
      <c r="B30" s="5" t="s">
        <v>20</v>
      </c>
      <c r="C30" s="15">
        <v>450</v>
      </c>
      <c r="D30" s="15">
        <v>450</v>
      </c>
      <c r="E30" s="15">
        <v>80</v>
      </c>
      <c r="F30" s="18">
        <v>62.382739999999998</v>
      </c>
      <c r="G30" s="6">
        <f t="shared" si="1"/>
        <v>77.978425000000001</v>
      </c>
      <c r="H30" s="6">
        <f t="shared" si="2"/>
        <v>13.86283111111111</v>
      </c>
    </row>
    <row r="31" spans="1:8" s="4" customFormat="1" ht="15.75" thickBot="1" x14ac:dyDescent="0.3">
      <c r="A31" s="8" t="s">
        <v>64</v>
      </c>
      <c r="B31" s="9" t="s">
        <v>29</v>
      </c>
      <c r="C31" s="16">
        <v>986</v>
      </c>
      <c r="D31" s="16">
        <v>998.46</v>
      </c>
      <c r="E31" s="16">
        <v>315</v>
      </c>
      <c r="F31" s="17">
        <v>255.0292</v>
      </c>
      <c r="G31" s="10">
        <f t="shared" si="1"/>
        <v>80.96165079365079</v>
      </c>
      <c r="H31" s="10">
        <f t="shared" si="2"/>
        <v>25.542255072812132</v>
      </c>
    </row>
    <row r="32" spans="1:8" ht="16.5" thickTop="1" thickBot="1" x14ac:dyDescent="0.3">
      <c r="A32" s="2"/>
      <c r="B32" s="2" t="s">
        <v>0</v>
      </c>
      <c r="C32" s="14">
        <f>SUM(C3:C3,C11)</f>
        <v>79806.299999999988</v>
      </c>
      <c r="D32" s="14">
        <f>SUM(D3:D3,D11)</f>
        <v>79818.759999999995</v>
      </c>
      <c r="E32" s="14">
        <f>SUM(E3:E3,E11)</f>
        <v>24619.109999999997</v>
      </c>
      <c r="F32" s="14">
        <f>SUM(F3:F3,F11)</f>
        <v>21646.513009999999</v>
      </c>
      <c r="G32" s="14">
        <f t="shared" si="1"/>
        <v>87.925652105214198</v>
      </c>
      <c r="H32" s="14">
        <f t="shared" si="2"/>
        <v>27.119580672513582</v>
      </c>
    </row>
    <row r="33" ht="15.75" thickTop="1" x14ac:dyDescent="0.25"/>
  </sheetData>
  <mergeCells count="1">
    <mergeCell ref="B1:H1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ignoredErrors>
    <ignoredError sqref="A4:A10 A12:A31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7C3FB-4458-4CF2-B5F4-253389D8E645}">
  <dimension ref="A1:H33"/>
  <sheetViews>
    <sheetView showGridLines="0" zoomScaleNormal="100" workbookViewId="0">
      <selection activeCell="I3" sqref="I3"/>
    </sheetView>
  </sheetViews>
  <sheetFormatPr defaultColWidth="9.125" defaultRowHeight="15" x14ac:dyDescent="0.25"/>
  <cols>
    <col min="1" max="1" width="13" style="3" bestFit="1" customWidth="1"/>
    <col min="2" max="2" width="87.75" style="3" customWidth="1"/>
    <col min="3" max="3" width="20.25" style="3" bestFit="1" customWidth="1"/>
    <col min="4" max="4" width="18.625" style="3" bestFit="1" customWidth="1"/>
    <col min="5" max="5" width="16.875" style="3" bestFit="1" customWidth="1"/>
    <col min="6" max="6" width="16" style="3" bestFit="1" customWidth="1"/>
    <col min="7" max="7" width="20.875" style="3" customWidth="1"/>
    <col min="8" max="8" width="19.625" style="3" bestFit="1" customWidth="1"/>
    <col min="9" max="16384" width="9.125" style="3"/>
  </cols>
  <sheetData>
    <row r="1" spans="1:8" ht="77.25" customHeight="1" thickBot="1" x14ac:dyDescent="0.3">
      <c r="B1" s="19" t="s">
        <v>9</v>
      </c>
      <c r="C1" s="19"/>
      <c r="D1" s="19"/>
      <c r="E1" s="19"/>
      <c r="F1" s="19"/>
      <c r="G1" s="19"/>
      <c r="H1" s="19"/>
    </row>
    <row r="2" spans="1:8" s="4" customFormat="1" ht="46.5" thickTop="1" thickBot="1" x14ac:dyDescent="0.3">
      <c r="A2" s="1" t="s">
        <v>6</v>
      </c>
      <c r="B2" s="13" t="s">
        <v>8</v>
      </c>
      <c r="C2" s="1" t="s">
        <v>36</v>
      </c>
      <c r="D2" s="1" t="s">
        <v>37</v>
      </c>
      <c r="E2" s="1" t="s">
        <v>66</v>
      </c>
      <c r="F2" s="1" t="s">
        <v>67</v>
      </c>
      <c r="G2" s="1" t="s">
        <v>65</v>
      </c>
      <c r="H2" s="1" t="s">
        <v>23</v>
      </c>
    </row>
    <row r="3" spans="1:8" s="4" customFormat="1" ht="16.5" thickTop="1" thickBot="1" x14ac:dyDescent="0.3">
      <c r="A3" s="11" t="s">
        <v>30</v>
      </c>
      <c r="B3" s="2" t="s">
        <v>31</v>
      </c>
      <c r="C3" s="14">
        <f>SUM(C4:C10)</f>
        <v>27160.6</v>
      </c>
      <c r="D3" s="14">
        <f t="shared" ref="D3:F3" si="0">SUM(D4:D10)</f>
        <v>27160.6</v>
      </c>
      <c r="E3" s="14">
        <f t="shared" si="0"/>
        <v>15211.65</v>
      </c>
      <c r="F3" s="14">
        <f t="shared" si="0"/>
        <v>13652.85288</v>
      </c>
      <c r="G3" s="12">
        <f t="shared" ref="G3:G32" si="1">F3/$E3*100</f>
        <v>89.752609874668437</v>
      </c>
      <c r="H3" s="12">
        <f t="shared" ref="H3:H32" si="2">F3/$D3*100</f>
        <v>50.267125468509533</v>
      </c>
    </row>
    <row r="4" spans="1:8" s="4" customFormat="1" ht="15.75" thickTop="1" x14ac:dyDescent="0.25">
      <c r="A4" s="7" t="s">
        <v>38</v>
      </c>
      <c r="B4" s="5" t="s">
        <v>11</v>
      </c>
      <c r="C4" s="15">
        <v>2000</v>
      </c>
      <c r="D4" s="15">
        <v>2000</v>
      </c>
      <c r="E4" s="15">
        <v>1191.0999999999999</v>
      </c>
      <c r="F4" s="15">
        <v>1169.1880000000001</v>
      </c>
      <c r="G4" s="6">
        <f t="shared" si="1"/>
        <v>98.160355973469919</v>
      </c>
      <c r="H4" s="6">
        <f t="shared" si="2"/>
        <v>58.459400000000002</v>
      </c>
    </row>
    <row r="5" spans="1:8" s="4" customFormat="1" x14ac:dyDescent="0.25">
      <c r="A5" s="8" t="s">
        <v>39</v>
      </c>
      <c r="B5" s="9" t="s">
        <v>3</v>
      </c>
      <c r="C5" s="16">
        <v>641.1</v>
      </c>
      <c r="D5" s="16">
        <v>641.1</v>
      </c>
      <c r="E5" s="16">
        <v>324.10000000000002</v>
      </c>
      <c r="F5" s="17">
        <v>319.98482999999999</v>
      </c>
      <c r="G5" s="10">
        <f t="shared" si="1"/>
        <v>98.730277692070331</v>
      </c>
      <c r="H5" s="10">
        <f t="shared" si="2"/>
        <v>49.911843706130085</v>
      </c>
    </row>
    <row r="6" spans="1:8" s="4" customFormat="1" x14ac:dyDescent="0.25">
      <c r="A6" s="7" t="s">
        <v>40</v>
      </c>
      <c r="B6" s="5" t="s">
        <v>24</v>
      </c>
      <c r="C6" s="15">
        <v>2676.5</v>
      </c>
      <c r="D6" s="15">
        <v>2676.5</v>
      </c>
      <c r="E6" s="15">
        <v>1202.2</v>
      </c>
      <c r="F6" s="18">
        <v>992.16539999999998</v>
      </c>
      <c r="G6" s="6">
        <f t="shared" si="1"/>
        <v>82.529146564631503</v>
      </c>
      <c r="H6" s="6">
        <f t="shared" si="2"/>
        <v>37.069508686717725</v>
      </c>
    </row>
    <row r="7" spans="1:8" s="4" customFormat="1" x14ac:dyDescent="0.25">
      <c r="A7" s="8" t="s">
        <v>41</v>
      </c>
      <c r="B7" s="9" t="s">
        <v>25</v>
      </c>
      <c r="C7" s="16">
        <v>7383</v>
      </c>
      <c r="D7" s="16">
        <v>7383</v>
      </c>
      <c r="E7" s="16">
        <v>4120</v>
      </c>
      <c r="F7" s="17">
        <v>4118.3789999999999</v>
      </c>
      <c r="G7" s="10">
        <f t="shared" si="1"/>
        <v>99.960655339805825</v>
      </c>
      <c r="H7" s="10">
        <f t="shared" si="2"/>
        <v>55.781917919544895</v>
      </c>
    </row>
    <row r="8" spans="1:8" s="4" customFormat="1" x14ac:dyDescent="0.25">
      <c r="A8" s="7" t="s">
        <v>42</v>
      </c>
      <c r="B8" s="5" t="s">
        <v>12</v>
      </c>
      <c r="C8" s="15">
        <v>5660</v>
      </c>
      <c r="D8" s="15">
        <v>5660</v>
      </c>
      <c r="E8" s="15">
        <v>3279.25</v>
      </c>
      <c r="F8" s="18">
        <v>2726.6640000000002</v>
      </c>
      <c r="G8" s="6">
        <f t="shared" si="1"/>
        <v>83.149012731569726</v>
      </c>
      <c r="H8" s="6">
        <f t="shared" si="2"/>
        <v>48.174275618374566</v>
      </c>
    </row>
    <row r="9" spans="1:8" s="4" customFormat="1" x14ac:dyDescent="0.25">
      <c r="A9" s="8" t="s">
        <v>43</v>
      </c>
      <c r="B9" s="9" t="s">
        <v>10</v>
      </c>
      <c r="C9" s="16">
        <v>800</v>
      </c>
      <c r="D9" s="16">
        <v>800</v>
      </c>
      <c r="E9" s="16">
        <v>480</v>
      </c>
      <c r="F9" s="17">
        <v>384.22949999999997</v>
      </c>
      <c r="G9" s="10">
        <f t="shared" si="1"/>
        <v>80.047812499999992</v>
      </c>
      <c r="H9" s="10">
        <f t="shared" si="2"/>
        <v>48.028687499999997</v>
      </c>
    </row>
    <row r="10" spans="1:8" s="4" customFormat="1" ht="15.75" thickBot="1" x14ac:dyDescent="0.3">
      <c r="A10" s="7" t="s">
        <v>44</v>
      </c>
      <c r="B10" s="5" t="s">
        <v>13</v>
      </c>
      <c r="C10" s="15">
        <v>8000</v>
      </c>
      <c r="D10" s="15">
        <v>8000</v>
      </c>
      <c r="E10" s="15">
        <v>4615</v>
      </c>
      <c r="F10" s="18">
        <v>3942.24215</v>
      </c>
      <c r="G10" s="6">
        <f t="shared" si="1"/>
        <v>85.422365113759483</v>
      </c>
      <c r="H10" s="6">
        <f t="shared" si="2"/>
        <v>49.278026875000002</v>
      </c>
    </row>
    <row r="11" spans="1:8" s="4" customFormat="1" ht="16.5" thickTop="1" thickBot="1" x14ac:dyDescent="0.3">
      <c r="A11" s="11" t="s">
        <v>32</v>
      </c>
      <c r="B11" s="2" t="s">
        <v>33</v>
      </c>
      <c r="C11" s="14">
        <f>SUM(C12:C31)</f>
        <v>52645.7</v>
      </c>
      <c r="D11" s="14">
        <f t="shared" ref="D11:F11" si="3">SUM(D12:D31)</f>
        <v>54445.7</v>
      </c>
      <c r="E11" s="14">
        <f t="shared" si="3"/>
        <v>30077.409999999996</v>
      </c>
      <c r="F11" s="14">
        <f t="shared" si="3"/>
        <v>27910.69788</v>
      </c>
      <c r="G11" s="12">
        <f t="shared" si="1"/>
        <v>92.796214434687045</v>
      </c>
      <c r="H11" s="12">
        <f t="shared" si="2"/>
        <v>51.263364930563846</v>
      </c>
    </row>
    <row r="12" spans="1:8" s="4" customFormat="1" ht="15.75" thickTop="1" x14ac:dyDescent="0.25">
      <c r="A12" s="7" t="s">
        <v>45</v>
      </c>
      <c r="B12" s="5" t="s">
        <v>4</v>
      </c>
      <c r="C12" s="15">
        <v>8000</v>
      </c>
      <c r="D12" s="15">
        <v>10000.049999999999</v>
      </c>
      <c r="E12" s="15">
        <v>8200.0499999999993</v>
      </c>
      <c r="F12" s="18">
        <v>8188.39642</v>
      </c>
      <c r="G12" s="6">
        <f t="shared" si="1"/>
        <v>99.857884037292465</v>
      </c>
      <c r="H12" s="6">
        <f t="shared" si="2"/>
        <v>81.883554782226099</v>
      </c>
    </row>
    <row r="13" spans="1:8" s="4" customFormat="1" x14ac:dyDescent="0.25">
      <c r="A13" s="8" t="s">
        <v>46</v>
      </c>
      <c r="B13" s="9" t="s">
        <v>14</v>
      </c>
      <c r="C13" s="16">
        <v>11940</v>
      </c>
      <c r="D13" s="16">
        <v>11940</v>
      </c>
      <c r="E13" s="16">
        <v>6100</v>
      </c>
      <c r="F13" s="17">
        <v>6100</v>
      </c>
      <c r="G13" s="10">
        <f t="shared" si="1"/>
        <v>100</v>
      </c>
      <c r="H13" s="10">
        <f t="shared" si="2"/>
        <v>51.088777219430483</v>
      </c>
    </row>
    <row r="14" spans="1:8" s="4" customFormat="1" x14ac:dyDescent="0.25">
      <c r="A14" s="7" t="s">
        <v>47</v>
      </c>
      <c r="B14" s="5" t="s">
        <v>48</v>
      </c>
      <c r="C14" s="15">
        <v>36</v>
      </c>
      <c r="D14" s="15">
        <v>36</v>
      </c>
      <c r="E14" s="15">
        <v>16</v>
      </c>
      <c r="F14" s="18">
        <v>9.5</v>
      </c>
      <c r="G14" s="6">
        <f t="shared" si="1"/>
        <v>59.375</v>
      </c>
      <c r="H14" s="6">
        <f t="shared" si="2"/>
        <v>26.388888888888889</v>
      </c>
    </row>
    <row r="15" spans="1:8" s="4" customFormat="1" x14ac:dyDescent="0.25">
      <c r="A15" s="8" t="s">
        <v>49</v>
      </c>
      <c r="B15" s="9" t="s">
        <v>22</v>
      </c>
      <c r="C15" s="16">
        <v>1616.6</v>
      </c>
      <c r="D15" s="16">
        <v>1616.6</v>
      </c>
      <c r="E15" s="16">
        <v>99.26</v>
      </c>
      <c r="F15" s="17">
        <v>24.8</v>
      </c>
      <c r="G15" s="10">
        <f t="shared" si="1"/>
        <v>24.984888172476325</v>
      </c>
      <c r="H15" s="10">
        <f t="shared" si="2"/>
        <v>1.5340838797476186</v>
      </c>
    </row>
    <row r="16" spans="1:8" s="4" customFormat="1" x14ac:dyDescent="0.25">
      <c r="A16" s="7" t="s">
        <v>50</v>
      </c>
      <c r="B16" s="5" t="s">
        <v>7</v>
      </c>
      <c r="C16" s="15">
        <v>47</v>
      </c>
      <c r="D16" s="15">
        <v>47</v>
      </c>
      <c r="E16" s="15">
        <v>47</v>
      </c>
      <c r="F16" s="18">
        <v>45</v>
      </c>
      <c r="G16" s="6">
        <f t="shared" si="1"/>
        <v>95.744680851063833</v>
      </c>
      <c r="H16" s="6">
        <f t="shared" si="2"/>
        <v>95.744680851063833</v>
      </c>
    </row>
    <row r="17" spans="1:8" s="4" customFormat="1" x14ac:dyDescent="0.25">
      <c r="A17" s="8" t="s">
        <v>51</v>
      </c>
      <c r="B17" s="9" t="s">
        <v>15</v>
      </c>
      <c r="C17" s="16">
        <v>627.5</v>
      </c>
      <c r="D17" s="16">
        <v>621</v>
      </c>
      <c r="E17" s="16">
        <v>313.5</v>
      </c>
      <c r="F17" s="17">
        <v>289.78500000000003</v>
      </c>
      <c r="G17" s="10">
        <f t="shared" si="1"/>
        <v>92.435406698564606</v>
      </c>
      <c r="H17" s="10">
        <f t="shared" si="2"/>
        <v>46.664251207729471</v>
      </c>
    </row>
    <row r="18" spans="1:8" s="4" customFormat="1" x14ac:dyDescent="0.25">
      <c r="A18" s="7" t="s">
        <v>52</v>
      </c>
      <c r="B18" s="5" t="s">
        <v>5</v>
      </c>
      <c r="C18" s="15">
        <v>980</v>
      </c>
      <c r="D18" s="15">
        <v>980</v>
      </c>
      <c r="E18" s="15">
        <v>510</v>
      </c>
      <c r="F18" s="18">
        <v>502.28500000000003</v>
      </c>
      <c r="G18" s="6">
        <f t="shared" si="1"/>
        <v>98.487254901960782</v>
      </c>
      <c r="H18" s="6">
        <f t="shared" si="2"/>
        <v>51.253571428571433</v>
      </c>
    </row>
    <row r="19" spans="1:8" s="4" customFormat="1" x14ac:dyDescent="0.25">
      <c r="A19" s="8" t="s">
        <v>53</v>
      </c>
      <c r="B19" s="9" t="s">
        <v>2</v>
      </c>
      <c r="C19" s="16">
        <v>688.5</v>
      </c>
      <c r="D19" s="16">
        <v>688.5</v>
      </c>
      <c r="E19" s="16">
        <v>335</v>
      </c>
      <c r="F19" s="17">
        <v>300.476</v>
      </c>
      <c r="G19" s="10">
        <f t="shared" si="1"/>
        <v>89.694328358208949</v>
      </c>
      <c r="H19" s="10">
        <f t="shared" si="2"/>
        <v>43.642120551924471</v>
      </c>
    </row>
    <row r="20" spans="1:8" s="4" customFormat="1" x14ac:dyDescent="0.25">
      <c r="A20" s="7" t="s">
        <v>54</v>
      </c>
      <c r="B20" s="5" t="s">
        <v>27</v>
      </c>
      <c r="C20" s="15">
        <v>250</v>
      </c>
      <c r="D20" s="15">
        <v>250</v>
      </c>
      <c r="E20" s="15">
        <v>161.69999999999999</v>
      </c>
      <c r="F20" s="18">
        <v>117.255</v>
      </c>
      <c r="G20" s="6">
        <f t="shared" si="1"/>
        <v>72.513914656771803</v>
      </c>
      <c r="H20" s="6">
        <f t="shared" si="2"/>
        <v>46.902000000000001</v>
      </c>
    </row>
    <row r="21" spans="1:8" s="4" customFormat="1" x14ac:dyDescent="0.25">
      <c r="A21" s="8" t="s">
        <v>34</v>
      </c>
      <c r="B21" s="9" t="s">
        <v>35</v>
      </c>
      <c r="C21" s="16">
        <v>10000</v>
      </c>
      <c r="D21" s="16">
        <v>9799.9500000000007</v>
      </c>
      <c r="E21" s="16">
        <v>4492.7299999999996</v>
      </c>
      <c r="F21" s="17">
        <v>4440.8971300000003</v>
      </c>
      <c r="G21" s="10">
        <f t="shared" si="1"/>
        <v>98.846294569226302</v>
      </c>
      <c r="H21" s="10">
        <f t="shared" si="2"/>
        <v>45.315508038306319</v>
      </c>
    </row>
    <row r="22" spans="1:8" s="4" customFormat="1" x14ac:dyDescent="0.25">
      <c r="A22" s="7" t="s">
        <v>55</v>
      </c>
      <c r="B22" s="5" t="s">
        <v>26</v>
      </c>
      <c r="C22" s="15">
        <v>13000</v>
      </c>
      <c r="D22" s="15">
        <v>13000</v>
      </c>
      <c r="E22" s="15">
        <v>6900</v>
      </c>
      <c r="F22" s="18">
        <v>5304.5802899999999</v>
      </c>
      <c r="G22" s="6">
        <f t="shared" si="1"/>
        <v>76.87797521739131</v>
      </c>
      <c r="H22" s="6">
        <f t="shared" si="2"/>
        <v>40.804463769230772</v>
      </c>
    </row>
    <row r="23" spans="1:8" s="4" customFormat="1" x14ac:dyDescent="0.25">
      <c r="A23" s="8" t="s">
        <v>56</v>
      </c>
      <c r="B23" s="9" t="s">
        <v>16</v>
      </c>
      <c r="C23" s="16">
        <v>60</v>
      </c>
      <c r="D23" s="16">
        <v>66.5</v>
      </c>
      <c r="E23" s="16">
        <v>66.5</v>
      </c>
      <c r="F23" s="17">
        <v>66.5</v>
      </c>
      <c r="G23" s="10">
        <f t="shared" si="1"/>
        <v>100</v>
      </c>
      <c r="H23" s="10">
        <f t="shared" si="2"/>
        <v>100</v>
      </c>
    </row>
    <row r="24" spans="1:8" s="4" customFormat="1" x14ac:dyDescent="0.25">
      <c r="A24" s="7" t="s">
        <v>57</v>
      </c>
      <c r="B24" s="5" t="s">
        <v>17</v>
      </c>
      <c r="C24" s="15">
        <v>7.3999999999999995</v>
      </c>
      <c r="D24" s="15">
        <v>7.3999999999999995</v>
      </c>
      <c r="E24" s="15">
        <v>3.4999999999999996</v>
      </c>
      <c r="F24" s="18">
        <v>1.2689000000000001</v>
      </c>
      <c r="G24" s="6">
        <f t="shared" si="1"/>
        <v>36.254285714285722</v>
      </c>
      <c r="H24" s="6">
        <f t="shared" si="2"/>
        <v>17.1472972972973</v>
      </c>
    </row>
    <row r="25" spans="1:8" s="4" customFormat="1" x14ac:dyDescent="0.25">
      <c r="A25" s="8" t="s">
        <v>58</v>
      </c>
      <c r="B25" s="9" t="s">
        <v>18</v>
      </c>
      <c r="C25" s="16">
        <v>1714.4</v>
      </c>
      <c r="D25" s="16">
        <v>1714.4</v>
      </c>
      <c r="E25" s="16">
        <v>887.27</v>
      </c>
      <c r="F25" s="17">
        <v>822.56116000000009</v>
      </c>
      <c r="G25" s="10">
        <f t="shared" si="1"/>
        <v>92.706973074712323</v>
      </c>
      <c r="H25" s="10">
        <f t="shared" si="2"/>
        <v>47.979535697620165</v>
      </c>
    </row>
    <row r="26" spans="1:8" s="4" customFormat="1" x14ac:dyDescent="0.25">
      <c r="A26" s="7" t="s">
        <v>59</v>
      </c>
      <c r="B26" s="5" t="s">
        <v>19</v>
      </c>
      <c r="C26" s="15">
        <v>960</v>
      </c>
      <c r="D26" s="15">
        <v>960</v>
      </c>
      <c r="E26" s="15">
        <v>610</v>
      </c>
      <c r="F26" s="18">
        <v>610</v>
      </c>
      <c r="G26" s="6">
        <f t="shared" si="1"/>
        <v>100</v>
      </c>
      <c r="H26" s="6">
        <f t="shared" si="2"/>
        <v>63.541666666666664</v>
      </c>
    </row>
    <row r="27" spans="1:8" s="4" customFormat="1" x14ac:dyDescent="0.25">
      <c r="A27" s="8" t="s">
        <v>60</v>
      </c>
      <c r="B27" s="9" t="s">
        <v>28</v>
      </c>
      <c r="C27" s="16">
        <v>84.7</v>
      </c>
      <c r="D27" s="16">
        <v>84.7</v>
      </c>
      <c r="E27" s="16">
        <v>36.299999999999997</v>
      </c>
      <c r="F27" s="17">
        <v>36.299999999999997</v>
      </c>
      <c r="G27" s="10">
        <f t="shared" si="1"/>
        <v>100</v>
      </c>
      <c r="H27" s="10">
        <f t="shared" si="2"/>
        <v>42.857142857142854</v>
      </c>
    </row>
    <row r="28" spans="1:8" s="4" customFormat="1" x14ac:dyDescent="0.25">
      <c r="A28" s="7" t="s">
        <v>61</v>
      </c>
      <c r="B28" s="5" t="s">
        <v>1</v>
      </c>
      <c r="C28" s="15">
        <v>565.1</v>
      </c>
      <c r="D28" s="15">
        <v>565.1</v>
      </c>
      <c r="E28" s="15">
        <v>205.1</v>
      </c>
      <c r="F28" s="18">
        <v>177</v>
      </c>
      <c r="G28" s="6">
        <f t="shared" si="1"/>
        <v>86.299366162847392</v>
      </c>
      <c r="H28" s="6">
        <f t="shared" si="2"/>
        <v>31.321889930985662</v>
      </c>
    </row>
    <row r="29" spans="1:8" s="4" customFormat="1" x14ac:dyDescent="0.25">
      <c r="A29" s="8" t="s">
        <v>62</v>
      </c>
      <c r="B29" s="9" t="s">
        <v>21</v>
      </c>
      <c r="C29" s="16">
        <v>632.5</v>
      </c>
      <c r="D29" s="16">
        <v>632.5</v>
      </c>
      <c r="E29" s="16">
        <v>352.5</v>
      </c>
      <c r="F29" s="17">
        <v>275</v>
      </c>
      <c r="G29" s="10">
        <f t="shared" si="1"/>
        <v>78.01418439716312</v>
      </c>
      <c r="H29" s="10">
        <f t="shared" si="2"/>
        <v>43.478260869565219</v>
      </c>
    </row>
    <row r="30" spans="1:8" s="4" customFormat="1" x14ac:dyDescent="0.25">
      <c r="A30" s="7" t="s">
        <v>63</v>
      </c>
      <c r="B30" s="5" t="s">
        <v>20</v>
      </c>
      <c r="C30" s="15">
        <v>450</v>
      </c>
      <c r="D30" s="15">
        <v>450</v>
      </c>
      <c r="E30" s="15">
        <v>191</v>
      </c>
      <c r="F30" s="18">
        <v>154.70398</v>
      </c>
      <c r="G30" s="6">
        <f t="shared" si="1"/>
        <v>80.99684816753927</v>
      </c>
      <c r="H30" s="6">
        <f t="shared" si="2"/>
        <v>34.378662222222225</v>
      </c>
    </row>
    <row r="31" spans="1:8" s="4" customFormat="1" ht="15.75" thickBot="1" x14ac:dyDescent="0.3">
      <c r="A31" s="8" t="s">
        <v>64</v>
      </c>
      <c r="B31" s="9" t="s">
        <v>29</v>
      </c>
      <c r="C31" s="16">
        <v>986</v>
      </c>
      <c r="D31" s="16">
        <v>986</v>
      </c>
      <c r="E31" s="16">
        <v>550</v>
      </c>
      <c r="F31" s="17">
        <v>444.38900000000001</v>
      </c>
      <c r="G31" s="10">
        <f t="shared" si="1"/>
        <v>80.798000000000002</v>
      </c>
      <c r="H31" s="10">
        <f t="shared" si="2"/>
        <v>45.069878296146044</v>
      </c>
    </row>
    <row r="32" spans="1:8" ht="16.5" thickTop="1" thickBot="1" x14ac:dyDescent="0.3">
      <c r="A32" s="2"/>
      <c r="B32" s="2" t="s">
        <v>0</v>
      </c>
      <c r="C32" s="14">
        <f>SUM(C3:C3,C11)</f>
        <v>79806.299999999988</v>
      </c>
      <c r="D32" s="14">
        <f>SUM(D3:D3,D11)</f>
        <v>81606.299999999988</v>
      </c>
      <c r="E32" s="14">
        <f>SUM(E3:E3,E11)</f>
        <v>45289.06</v>
      </c>
      <c r="F32" s="14">
        <f>SUM(F3:F3,F11)</f>
        <v>41563.550759999998</v>
      </c>
      <c r="G32" s="14">
        <f t="shared" si="1"/>
        <v>91.773931187796791</v>
      </c>
      <c r="H32" s="14">
        <f t="shared" si="2"/>
        <v>50.9317917366674</v>
      </c>
    </row>
    <row r="33" ht="15.75" thickTop="1" x14ac:dyDescent="0.25"/>
  </sheetData>
  <mergeCells count="1">
    <mergeCell ref="B1:H1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CE28E-1C43-4377-B0A2-ED66AEFBC597}">
  <dimension ref="A1:I34"/>
  <sheetViews>
    <sheetView showGridLines="0" zoomScaleNormal="100" workbookViewId="0">
      <selection activeCell="J3" sqref="J3"/>
    </sheetView>
  </sheetViews>
  <sheetFormatPr defaultColWidth="9.125" defaultRowHeight="15" x14ac:dyDescent="0.25"/>
  <cols>
    <col min="1" max="1" width="13" style="3" bestFit="1" customWidth="1"/>
    <col min="2" max="2" width="87.75" style="3" customWidth="1"/>
    <col min="3" max="3" width="20.25" style="3" bestFit="1" customWidth="1"/>
    <col min="4" max="4" width="18.625" style="3" bestFit="1" customWidth="1"/>
    <col min="5" max="5" width="16.875" style="3" bestFit="1" customWidth="1"/>
    <col min="6" max="6" width="16" style="3" bestFit="1" customWidth="1"/>
    <col min="7" max="7" width="20.875" style="3" customWidth="1"/>
    <col min="8" max="8" width="19.625" style="3" bestFit="1" customWidth="1"/>
    <col min="9" max="16384" width="9.125" style="3"/>
  </cols>
  <sheetData>
    <row r="1" spans="1:8" ht="77.25" customHeight="1" thickBot="1" x14ac:dyDescent="0.3">
      <c r="B1" s="19" t="s">
        <v>9</v>
      </c>
      <c r="C1" s="19"/>
      <c r="D1" s="19"/>
      <c r="E1" s="19"/>
      <c r="F1" s="19"/>
      <c r="G1" s="19"/>
      <c r="H1" s="19"/>
    </row>
    <row r="2" spans="1:8" s="4" customFormat="1" ht="46.5" thickTop="1" thickBot="1" x14ac:dyDescent="0.3">
      <c r="A2" s="1" t="s">
        <v>6</v>
      </c>
      <c r="B2" s="13" t="s">
        <v>8</v>
      </c>
      <c r="C2" s="1" t="s">
        <v>36</v>
      </c>
      <c r="D2" s="1" t="s">
        <v>37</v>
      </c>
      <c r="E2" s="1" t="s">
        <v>70</v>
      </c>
      <c r="F2" s="1" t="s">
        <v>67</v>
      </c>
      <c r="G2" s="1" t="s">
        <v>65</v>
      </c>
      <c r="H2" s="1" t="s">
        <v>23</v>
      </c>
    </row>
    <row r="3" spans="1:8" s="4" customFormat="1" ht="16.5" thickTop="1" thickBot="1" x14ac:dyDescent="0.3">
      <c r="A3" s="11" t="s">
        <v>30</v>
      </c>
      <c r="B3" s="2" t="s">
        <v>31</v>
      </c>
      <c r="C3" s="14">
        <f>SUM(C4:C11)</f>
        <v>27660.6</v>
      </c>
      <c r="D3" s="14">
        <f>SUM(D4:D11)</f>
        <v>29950.6</v>
      </c>
      <c r="E3" s="14">
        <f>SUM(E4:E11)</f>
        <v>23631.738000000001</v>
      </c>
      <c r="F3" s="14">
        <f>SUM(F4:F11)</f>
        <v>21143.916570000001</v>
      </c>
      <c r="G3" s="12">
        <f t="shared" ref="G3:G33" si="0">F3/$E3*100</f>
        <v>89.472541418663326</v>
      </c>
      <c r="H3" s="12">
        <f t="shared" ref="H3:H33" si="1">F3/$D3*100</f>
        <v>70.595969930485538</v>
      </c>
    </row>
    <row r="4" spans="1:8" s="4" customFormat="1" ht="15.75" thickTop="1" x14ac:dyDescent="0.25">
      <c r="A4" s="7" t="s">
        <v>38</v>
      </c>
      <c r="B4" s="5" t="s">
        <v>11</v>
      </c>
      <c r="C4" s="15">
        <v>2000</v>
      </c>
      <c r="D4" s="15">
        <v>2000</v>
      </c>
      <c r="E4" s="15">
        <v>1691.1</v>
      </c>
      <c r="F4" s="15">
        <v>1689.0909999999999</v>
      </c>
      <c r="G4" s="6">
        <f t="shared" si="0"/>
        <v>99.881201584767311</v>
      </c>
      <c r="H4" s="6">
        <f t="shared" si="1"/>
        <v>84.454549999999998</v>
      </c>
    </row>
    <row r="5" spans="1:8" s="4" customFormat="1" x14ac:dyDescent="0.25">
      <c r="A5" s="8" t="s">
        <v>39</v>
      </c>
      <c r="B5" s="9" t="s">
        <v>3</v>
      </c>
      <c r="C5" s="16">
        <v>641.1</v>
      </c>
      <c r="D5" s="16">
        <v>641.1</v>
      </c>
      <c r="E5" s="16">
        <v>483.65</v>
      </c>
      <c r="F5" s="17">
        <v>477.02941999999996</v>
      </c>
      <c r="G5" s="10">
        <f t="shared" si="0"/>
        <v>98.63112167890003</v>
      </c>
      <c r="H5" s="10">
        <f t="shared" si="1"/>
        <v>74.407958196849151</v>
      </c>
    </row>
    <row r="6" spans="1:8" s="4" customFormat="1" x14ac:dyDescent="0.25">
      <c r="A6" s="7" t="s">
        <v>68</v>
      </c>
      <c r="B6" s="5" t="s">
        <v>69</v>
      </c>
      <c r="C6" s="15">
        <v>500</v>
      </c>
      <c r="D6" s="15">
        <v>500</v>
      </c>
      <c r="E6" s="15">
        <v>125</v>
      </c>
      <c r="F6" s="18">
        <v>0</v>
      </c>
      <c r="G6" s="6">
        <f t="shared" ref="G6" si="2">F6/$E6*100</f>
        <v>0</v>
      </c>
      <c r="H6" s="6">
        <f t="shared" ref="H6" si="3">F6/$D6*100</f>
        <v>0</v>
      </c>
    </row>
    <row r="7" spans="1:8" s="4" customFormat="1" x14ac:dyDescent="0.25">
      <c r="A7" s="8" t="s">
        <v>40</v>
      </c>
      <c r="B7" s="9" t="s">
        <v>24</v>
      </c>
      <c r="C7" s="16">
        <v>2676.5</v>
      </c>
      <c r="D7" s="16">
        <v>2676.5</v>
      </c>
      <c r="E7" s="16">
        <v>1871.3</v>
      </c>
      <c r="F7" s="17">
        <v>1630.9010000000001</v>
      </c>
      <c r="G7" s="10">
        <f t="shared" si="0"/>
        <v>87.153369315449154</v>
      </c>
      <c r="H7" s="10">
        <f t="shared" si="1"/>
        <v>60.934093031944705</v>
      </c>
    </row>
    <row r="8" spans="1:8" s="4" customFormat="1" x14ac:dyDescent="0.25">
      <c r="A8" s="7" t="s">
        <v>41</v>
      </c>
      <c r="B8" s="5" t="s">
        <v>25</v>
      </c>
      <c r="C8" s="15">
        <v>7383</v>
      </c>
      <c r="D8" s="15">
        <v>8683</v>
      </c>
      <c r="E8" s="15">
        <v>6916.8130000000001</v>
      </c>
      <c r="F8" s="18">
        <v>6521.1175000000003</v>
      </c>
      <c r="G8" s="6">
        <f t="shared" si="0"/>
        <v>94.279222237177734</v>
      </c>
      <c r="H8" s="6">
        <f t="shared" si="1"/>
        <v>75.102124841644596</v>
      </c>
    </row>
    <row r="9" spans="1:8" s="4" customFormat="1" x14ac:dyDescent="0.25">
      <c r="A9" s="8" t="s">
        <v>42</v>
      </c>
      <c r="B9" s="9" t="s">
        <v>12</v>
      </c>
      <c r="C9" s="16">
        <v>5660</v>
      </c>
      <c r="D9" s="16">
        <v>5660</v>
      </c>
      <c r="E9" s="16">
        <v>4783.875</v>
      </c>
      <c r="F9" s="17">
        <v>4012.364</v>
      </c>
      <c r="G9" s="10">
        <f t="shared" si="0"/>
        <v>83.8726764390792</v>
      </c>
      <c r="H9" s="10">
        <f t="shared" si="1"/>
        <v>70.889823321554772</v>
      </c>
    </row>
    <row r="10" spans="1:8" s="4" customFormat="1" x14ac:dyDescent="0.25">
      <c r="A10" s="7" t="s">
        <v>43</v>
      </c>
      <c r="B10" s="5" t="s">
        <v>10</v>
      </c>
      <c r="C10" s="15">
        <v>800</v>
      </c>
      <c r="D10" s="15">
        <v>800</v>
      </c>
      <c r="E10" s="15">
        <v>650</v>
      </c>
      <c r="F10" s="18">
        <v>561.07053000000008</v>
      </c>
      <c r="G10" s="6">
        <f t="shared" si="0"/>
        <v>86.318543076923092</v>
      </c>
      <c r="H10" s="6">
        <f t="shared" si="1"/>
        <v>70.13381625000001</v>
      </c>
    </row>
    <row r="11" spans="1:8" s="4" customFormat="1" ht="15.75" thickBot="1" x14ac:dyDescent="0.3">
      <c r="A11" s="8" t="s">
        <v>44</v>
      </c>
      <c r="B11" s="9" t="s">
        <v>13</v>
      </c>
      <c r="C11" s="16">
        <v>8000</v>
      </c>
      <c r="D11" s="16">
        <v>8990</v>
      </c>
      <c r="E11" s="16">
        <v>7110</v>
      </c>
      <c r="F11" s="17">
        <v>6252.3431200000005</v>
      </c>
      <c r="G11" s="10">
        <f t="shared" si="0"/>
        <v>87.937315330520406</v>
      </c>
      <c r="H11" s="10">
        <f t="shared" si="1"/>
        <v>69.547754393770873</v>
      </c>
    </row>
    <row r="12" spans="1:8" s="4" customFormat="1" ht="16.5" thickTop="1" thickBot="1" x14ac:dyDescent="0.3">
      <c r="A12" s="11" t="s">
        <v>32</v>
      </c>
      <c r="B12" s="2" t="s">
        <v>33</v>
      </c>
      <c r="C12" s="14">
        <f t="shared" ref="C12:E12" si="4">SUM(C13:C32)</f>
        <v>52645.7</v>
      </c>
      <c r="D12" s="14">
        <f t="shared" si="4"/>
        <v>55197.899999999994</v>
      </c>
      <c r="E12" s="14">
        <f t="shared" si="4"/>
        <v>42170.635000000002</v>
      </c>
      <c r="F12" s="14">
        <f>SUM(F13:F32)</f>
        <v>39820.75273</v>
      </c>
      <c r="G12" s="12">
        <f t="shared" si="0"/>
        <v>94.42768108661393</v>
      </c>
      <c r="H12" s="12">
        <f t="shared" si="1"/>
        <v>72.141789325318541</v>
      </c>
    </row>
    <row r="13" spans="1:8" s="4" customFormat="1" ht="15.75" thickTop="1" x14ac:dyDescent="0.25">
      <c r="A13" s="7" t="s">
        <v>45</v>
      </c>
      <c r="B13" s="5" t="s">
        <v>4</v>
      </c>
      <c r="C13" s="15">
        <v>8000</v>
      </c>
      <c r="D13" s="15">
        <v>10000.049999999999</v>
      </c>
      <c r="E13" s="15">
        <v>8200.0499999999993</v>
      </c>
      <c r="F13" s="18">
        <v>8183.5611500000005</v>
      </c>
      <c r="G13" s="6">
        <f t="shared" si="0"/>
        <v>99.798917689526306</v>
      </c>
      <c r="H13" s="6">
        <f t="shared" si="1"/>
        <v>81.835202323988383</v>
      </c>
    </row>
    <row r="14" spans="1:8" s="4" customFormat="1" x14ac:dyDescent="0.25">
      <c r="A14" s="8" t="s">
        <v>46</v>
      </c>
      <c r="B14" s="9" t="s">
        <v>14</v>
      </c>
      <c r="C14" s="16">
        <v>11940</v>
      </c>
      <c r="D14" s="16">
        <v>11940</v>
      </c>
      <c r="E14" s="16">
        <v>9150</v>
      </c>
      <c r="F14" s="17">
        <v>9072.9</v>
      </c>
      <c r="G14" s="10">
        <f t="shared" si="0"/>
        <v>99.157377049180326</v>
      </c>
      <c r="H14" s="10">
        <f t="shared" si="1"/>
        <v>75.987437185929636</v>
      </c>
    </row>
    <row r="15" spans="1:8" s="4" customFormat="1" x14ac:dyDescent="0.25">
      <c r="A15" s="7" t="s">
        <v>47</v>
      </c>
      <c r="B15" s="5" t="s">
        <v>48</v>
      </c>
      <c r="C15" s="15">
        <v>36</v>
      </c>
      <c r="D15" s="15">
        <v>30</v>
      </c>
      <c r="E15" s="15">
        <v>21</v>
      </c>
      <c r="F15" s="18">
        <v>10.5</v>
      </c>
      <c r="G15" s="6">
        <f t="shared" si="0"/>
        <v>50</v>
      </c>
      <c r="H15" s="6">
        <f t="shared" si="1"/>
        <v>35</v>
      </c>
    </row>
    <row r="16" spans="1:8" s="4" customFormat="1" x14ac:dyDescent="0.25">
      <c r="A16" s="8" t="s">
        <v>49</v>
      </c>
      <c r="B16" s="9" t="s">
        <v>22</v>
      </c>
      <c r="C16" s="16">
        <v>1616.6</v>
      </c>
      <c r="D16" s="16">
        <v>2019.2</v>
      </c>
      <c r="E16" s="16">
        <v>1986.48</v>
      </c>
      <c r="F16" s="17">
        <v>1338.316</v>
      </c>
      <c r="G16" s="10">
        <f t="shared" si="0"/>
        <v>67.371229511497717</v>
      </c>
      <c r="H16" s="10">
        <f t="shared" si="1"/>
        <v>66.279516640253561</v>
      </c>
    </row>
    <row r="17" spans="1:8" s="4" customFormat="1" x14ac:dyDescent="0.25">
      <c r="A17" s="7" t="s">
        <v>50</v>
      </c>
      <c r="B17" s="5" t="s">
        <v>7</v>
      </c>
      <c r="C17" s="15">
        <v>47</v>
      </c>
      <c r="D17" s="15">
        <v>53</v>
      </c>
      <c r="E17" s="15">
        <v>53</v>
      </c>
      <c r="F17" s="18">
        <v>51</v>
      </c>
      <c r="G17" s="6">
        <f t="shared" si="0"/>
        <v>96.226415094339629</v>
      </c>
      <c r="H17" s="6">
        <f t="shared" si="1"/>
        <v>96.226415094339629</v>
      </c>
    </row>
    <row r="18" spans="1:8" s="4" customFormat="1" x14ac:dyDescent="0.25">
      <c r="A18" s="8" t="s">
        <v>51</v>
      </c>
      <c r="B18" s="9" t="s">
        <v>15</v>
      </c>
      <c r="C18" s="16">
        <v>627.5</v>
      </c>
      <c r="D18" s="16">
        <v>621</v>
      </c>
      <c r="E18" s="16">
        <v>378.5</v>
      </c>
      <c r="F18" s="17">
        <v>347.21</v>
      </c>
      <c r="G18" s="10">
        <f t="shared" si="0"/>
        <v>91.733157199471592</v>
      </c>
      <c r="H18" s="10">
        <f t="shared" si="1"/>
        <v>55.911433172302736</v>
      </c>
    </row>
    <row r="19" spans="1:8" s="4" customFormat="1" x14ac:dyDescent="0.25">
      <c r="A19" s="7" t="s">
        <v>52</v>
      </c>
      <c r="B19" s="5" t="s">
        <v>5</v>
      </c>
      <c r="C19" s="15">
        <v>980</v>
      </c>
      <c r="D19" s="15">
        <v>980</v>
      </c>
      <c r="E19" s="15">
        <v>612</v>
      </c>
      <c r="F19" s="18">
        <v>602.14</v>
      </c>
      <c r="G19" s="6">
        <f t="shared" si="0"/>
        <v>98.388888888888886</v>
      </c>
      <c r="H19" s="6">
        <f t="shared" si="1"/>
        <v>61.442857142857143</v>
      </c>
    </row>
    <row r="20" spans="1:8" s="4" customFormat="1" x14ac:dyDescent="0.25">
      <c r="A20" s="8" t="s">
        <v>53</v>
      </c>
      <c r="B20" s="9" t="s">
        <v>2</v>
      </c>
      <c r="C20" s="16">
        <v>688.5</v>
      </c>
      <c r="D20" s="16">
        <v>688.5</v>
      </c>
      <c r="E20" s="16">
        <v>455</v>
      </c>
      <c r="F20" s="17">
        <v>402.952</v>
      </c>
      <c r="G20" s="10">
        <f t="shared" si="0"/>
        <v>88.560879120879122</v>
      </c>
      <c r="H20" s="10">
        <f t="shared" si="1"/>
        <v>58.526071169208429</v>
      </c>
    </row>
    <row r="21" spans="1:8" s="4" customFormat="1" x14ac:dyDescent="0.25">
      <c r="A21" s="7" t="s">
        <v>54</v>
      </c>
      <c r="B21" s="5" t="s">
        <v>27</v>
      </c>
      <c r="C21" s="15">
        <v>250</v>
      </c>
      <c r="D21" s="15">
        <v>250</v>
      </c>
      <c r="E21" s="15">
        <v>206.65</v>
      </c>
      <c r="F21" s="18">
        <v>149.66800000000001</v>
      </c>
      <c r="G21" s="6">
        <f t="shared" si="0"/>
        <v>72.42584079361238</v>
      </c>
      <c r="H21" s="6">
        <f t="shared" si="1"/>
        <v>59.867199999999997</v>
      </c>
    </row>
    <row r="22" spans="1:8" s="4" customFormat="1" x14ac:dyDescent="0.25">
      <c r="A22" s="8" t="s">
        <v>34</v>
      </c>
      <c r="B22" s="9" t="s">
        <v>35</v>
      </c>
      <c r="C22" s="16">
        <v>10000</v>
      </c>
      <c r="D22" s="16">
        <v>9799.9500000000007</v>
      </c>
      <c r="E22" s="16">
        <v>7009.59</v>
      </c>
      <c r="F22" s="17">
        <v>6827.4576200000001</v>
      </c>
      <c r="G22" s="10">
        <f t="shared" si="0"/>
        <v>97.401668571200318</v>
      </c>
      <c r="H22" s="10">
        <f t="shared" si="1"/>
        <v>69.668290348420143</v>
      </c>
    </row>
    <row r="23" spans="1:8" s="4" customFormat="1" x14ac:dyDescent="0.25">
      <c r="A23" s="7" t="s">
        <v>55</v>
      </c>
      <c r="B23" s="5" t="s">
        <v>26</v>
      </c>
      <c r="C23" s="15">
        <v>13000</v>
      </c>
      <c r="D23" s="15">
        <v>13000</v>
      </c>
      <c r="E23" s="15">
        <v>10000</v>
      </c>
      <c r="F23" s="18">
        <v>9129.1550800000005</v>
      </c>
      <c r="G23" s="6">
        <f t="shared" si="0"/>
        <v>91.29155080000001</v>
      </c>
      <c r="H23" s="6">
        <f t="shared" si="1"/>
        <v>70.224269846153859</v>
      </c>
    </row>
    <row r="24" spans="1:8" s="4" customFormat="1" x14ac:dyDescent="0.25">
      <c r="A24" s="8" t="s">
        <v>56</v>
      </c>
      <c r="B24" s="9" t="s">
        <v>16</v>
      </c>
      <c r="C24" s="16">
        <v>60</v>
      </c>
      <c r="D24" s="16">
        <v>66.5</v>
      </c>
      <c r="E24" s="16">
        <v>66.5</v>
      </c>
      <c r="F24" s="17">
        <v>66.5</v>
      </c>
      <c r="G24" s="10">
        <f t="shared" si="0"/>
        <v>100</v>
      </c>
      <c r="H24" s="10">
        <f t="shared" si="1"/>
        <v>100</v>
      </c>
    </row>
    <row r="25" spans="1:8" s="4" customFormat="1" x14ac:dyDescent="0.25">
      <c r="A25" s="7" t="s">
        <v>57</v>
      </c>
      <c r="B25" s="5" t="s">
        <v>17</v>
      </c>
      <c r="C25" s="15">
        <v>7.3999999999999995</v>
      </c>
      <c r="D25" s="15">
        <v>7.3999999999999995</v>
      </c>
      <c r="E25" s="15">
        <v>5.5999999999999988</v>
      </c>
      <c r="F25" s="18">
        <v>1.3948800000000001</v>
      </c>
      <c r="G25" s="6">
        <f t="shared" si="0"/>
        <v>24.908571428571435</v>
      </c>
      <c r="H25" s="6">
        <f t="shared" si="1"/>
        <v>18.849729729729734</v>
      </c>
    </row>
    <row r="26" spans="1:8" s="4" customFormat="1" x14ac:dyDescent="0.25">
      <c r="A26" s="8" t="s">
        <v>58</v>
      </c>
      <c r="B26" s="9" t="s">
        <v>18</v>
      </c>
      <c r="C26" s="16">
        <v>1714.4</v>
      </c>
      <c r="D26" s="16">
        <v>1714.4</v>
      </c>
      <c r="E26" s="16">
        <v>1316.0050000000001</v>
      </c>
      <c r="F26" s="17">
        <v>1204.442</v>
      </c>
      <c r="G26" s="10">
        <f t="shared" si="0"/>
        <v>91.522600598022038</v>
      </c>
      <c r="H26" s="10">
        <f t="shared" si="1"/>
        <v>70.254433037797483</v>
      </c>
    </row>
    <row r="27" spans="1:8" s="4" customFormat="1" x14ac:dyDescent="0.25">
      <c r="A27" s="7" t="s">
        <v>59</v>
      </c>
      <c r="B27" s="5" t="s">
        <v>19</v>
      </c>
      <c r="C27" s="15">
        <v>960</v>
      </c>
      <c r="D27" s="15">
        <v>1309.5999999999999</v>
      </c>
      <c r="E27" s="15">
        <v>690</v>
      </c>
      <c r="F27" s="18">
        <v>678</v>
      </c>
      <c r="G27" s="6">
        <f t="shared" si="0"/>
        <v>98.260869565217391</v>
      </c>
      <c r="H27" s="6">
        <f t="shared" si="1"/>
        <v>51.771533292608432</v>
      </c>
    </row>
    <row r="28" spans="1:8" s="4" customFormat="1" x14ac:dyDescent="0.25">
      <c r="A28" s="8" t="s">
        <v>60</v>
      </c>
      <c r="B28" s="9" t="s">
        <v>28</v>
      </c>
      <c r="C28" s="16">
        <v>84.7</v>
      </c>
      <c r="D28" s="16">
        <v>84.7</v>
      </c>
      <c r="E28" s="16">
        <v>55.66</v>
      </c>
      <c r="F28" s="17">
        <v>55.63</v>
      </c>
      <c r="G28" s="10">
        <f t="shared" si="0"/>
        <v>99.94610132950055</v>
      </c>
      <c r="H28" s="10">
        <f t="shared" si="1"/>
        <v>65.678866587957501</v>
      </c>
    </row>
    <row r="29" spans="1:8" s="4" customFormat="1" x14ac:dyDescent="0.25">
      <c r="A29" s="7" t="s">
        <v>61</v>
      </c>
      <c r="B29" s="5" t="s">
        <v>1</v>
      </c>
      <c r="C29" s="15">
        <v>565.1</v>
      </c>
      <c r="D29" s="15">
        <v>565.1</v>
      </c>
      <c r="E29" s="15">
        <v>385.1</v>
      </c>
      <c r="F29" s="18">
        <v>357.6</v>
      </c>
      <c r="G29" s="6">
        <f t="shared" si="0"/>
        <v>92.858997662944688</v>
      </c>
      <c r="H29" s="6">
        <f t="shared" si="1"/>
        <v>63.280835250398162</v>
      </c>
    </row>
    <row r="30" spans="1:8" s="4" customFormat="1" x14ac:dyDescent="0.25">
      <c r="A30" s="8" t="s">
        <v>62</v>
      </c>
      <c r="B30" s="9" t="s">
        <v>21</v>
      </c>
      <c r="C30" s="16">
        <v>632.5</v>
      </c>
      <c r="D30" s="16">
        <v>632.5</v>
      </c>
      <c r="E30" s="16">
        <v>502.5</v>
      </c>
      <c r="F30" s="17">
        <v>420.4</v>
      </c>
      <c r="G30" s="10">
        <f t="shared" si="0"/>
        <v>83.661691542288551</v>
      </c>
      <c r="H30" s="10">
        <f t="shared" si="1"/>
        <v>66.466403162055329</v>
      </c>
    </row>
    <row r="31" spans="1:8" s="4" customFormat="1" x14ac:dyDescent="0.25">
      <c r="A31" s="7" t="s">
        <v>63</v>
      </c>
      <c r="B31" s="5" t="s">
        <v>20</v>
      </c>
      <c r="C31" s="15">
        <v>450</v>
      </c>
      <c r="D31" s="15">
        <v>450</v>
      </c>
      <c r="E31" s="15">
        <v>302</v>
      </c>
      <c r="F31" s="18">
        <v>245.33099999999999</v>
      </c>
      <c r="G31" s="6">
        <f t="shared" si="0"/>
        <v>81.235430463576151</v>
      </c>
      <c r="H31" s="6">
        <f t="shared" si="1"/>
        <v>54.518000000000001</v>
      </c>
    </row>
    <row r="32" spans="1:8" s="4" customFormat="1" ht="15.75" thickBot="1" x14ac:dyDescent="0.3">
      <c r="A32" s="8" t="s">
        <v>64</v>
      </c>
      <c r="B32" s="9" t="s">
        <v>29</v>
      </c>
      <c r="C32" s="16">
        <v>986</v>
      </c>
      <c r="D32" s="16">
        <v>986</v>
      </c>
      <c r="E32" s="16">
        <v>775</v>
      </c>
      <c r="F32" s="17">
        <v>676.59500000000003</v>
      </c>
      <c r="G32" s="10">
        <f t="shared" si="0"/>
        <v>87.302580645161299</v>
      </c>
      <c r="H32" s="10">
        <f t="shared" si="1"/>
        <v>68.620182555780943</v>
      </c>
    </row>
    <row r="33" spans="1:9" ht="16.5" thickTop="1" thickBot="1" x14ac:dyDescent="0.3">
      <c r="A33" s="2"/>
      <c r="B33" s="2" t="s">
        <v>0</v>
      </c>
      <c r="C33" s="14" t="e">
        <f>#REF!+C3+C12</f>
        <v>#REF!</v>
      </c>
      <c r="D33" s="14" t="e">
        <f>#REF!+D3+D12</f>
        <v>#REF!</v>
      </c>
      <c r="E33" s="14" t="e">
        <f>#REF!+E3+E12</f>
        <v>#REF!</v>
      </c>
      <c r="F33" s="14" t="e">
        <f>#REF!+F3+F12</f>
        <v>#REF!</v>
      </c>
      <c r="G33" s="14" t="e">
        <f t="shared" si="0"/>
        <v>#REF!</v>
      </c>
      <c r="H33" s="14" t="e">
        <f t="shared" si="1"/>
        <v>#REF!</v>
      </c>
      <c r="I33" s="4"/>
    </row>
    <row r="34" spans="1:9" ht="15.75" thickTop="1" x14ac:dyDescent="0.25"/>
  </sheetData>
  <mergeCells count="1">
    <mergeCell ref="B1:H1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0DC66-7ABB-4E6D-B9EC-0FFA06580079}">
  <dimension ref="A1:I34"/>
  <sheetViews>
    <sheetView showGridLines="0" tabSelected="1" zoomScaleNormal="100" workbookViewId="0">
      <selection activeCell="J3" sqref="J3"/>
    </sheetView>
  </sheetViews>
  <sheetFormatPr defaultColWidth="9.125" defaultRowHeight="15" x14ac:dyDescent="0.25"/>
  <cols>
    <col min="1" max="1" width="13" style="3" bestFit="1" customWidth="1"/>
    <col min="2" max="2" width="87.75" style="3" customWidth="1"/>
    <col min="3" max="3" width="20.25" style="3" bestFit="1" customWidth="1"/>
    <col min="4" max="4" width="18.625" style="3" bestFit="1" customWidth="1"/>
    <col min="5" max="5" width="16.875" style="3" bestFit="1" customWidth="1"/>
    <col min="6" max="6" width="16" style="3" bestFit="1" customWidth="1"/>
    <col min="7" max="7" width="20.875" style="3" customWidth="1"/>
    <col min="8" max="8" width="19.625" style="3" bestFit="1" customWidth="1"/>
    <col min="9" max="16384" width="9.125" style="3"/>
  </cols>
  <sheetData>
    <row r="1" spans="1:8" ht="77.25" customHeight="1" thickBot="1" x14ac:dyDescent="0.3">
      <c r="B1" s="19" t="s">
        <v>9</v>
      </c>
      <c r="C1" s="19"/>
      <c r="D1" s="19"/>
      <c r="E1" s="19"/>
      <c r="F1" s="19"/>
      <c r="G1" s="19"/>
      <c r="H1" s="19"/>
    </row>
    <row r="2" spans="1:8" s="4" customFormat="1" ht="46.5" thickTop="1" thickBot="1" x14ac:dyDescent="0.3">
      <c r="A2" s="1" t="s">
        <v>6</v>
      </c>
      <c r="B2" s="13" t="s">
        <v>8</v>
      </c>
      <c r="C2" s="1" t="s">
        <v>36</v>
      </c>
      <c r="D2" s="1" t="s">
        <v>37</v>
      </c>
      <c r="E2" s="1" t="s">
        <v>71</v>
      </c>
      <c r="F2" s="1" t="s">
        <v>67</v>
      </c>
      <c r="G2" s="1" t="s">
        <v>65</v>
      </c>
      <c r="H2" s="1" t="s">
        <v>23</v>
      </c>
    </row>
    <row r="3" spans="1:8" s="4" customFormat="1" ht="16.5" thickTop="1" thickBot="1" x14ac:dyDescent="0.3">
      <c r="A3" s="11" t="s">
        <v>30</v>
      </c>
      <c r="B3" s="2" t="s">
        <v>31</v>
      </c>
      <c r="C3" s="14">
        <f>SUM(C4:C11)</f>
        <v>27660.6</v>
      </c>
      <c r="D3" s="14">
        <f>SUM(D4:D11)</f>
        <v>30601.599999999999</v>
      </c>
      <c r="E3" s="14">
        <f>SUM(E4:E11)</f>
        <v>30601.599999999999</v>
      </c>
      <c r="F3" s="14">
        <f>SUM(F4:F11)</f>
        <v>29835.054580000004</v>
      </c>
      <c r="G3" s="12">
        <f t="shared" ref="G3:G33" si="0">F3/$E3*100</f>
        <v>97.495080584021764</v>
      </c>
      <c r="H3" s="12">
        <f t="shared" ref="H3:H33" si="1">F3/$D3*100</f>
        <v>97.495080584021764</v>
      </c>
    </row>
    <row r="4" spans="1:8" s="4" customFormat="1" ht="15.75" thickTop="1" x14ac:dyDescent="0.25">
      <c r="A4" s="7" t="s">
        <v>38</v>
      </c>
      <c r="B4" s="5" t="s">
        <v>11</v>
      </c>
      <c r="C4" s="15">
        <v>2000</v>
      </c>
      <c r="D4" s="15">
        <v>2700</v>
      </c>
      <c r="E4" s="15">
        <v>2700</v>
      </c>
      <c r="F4" s="15">
        <v>2639.962</v>
      </c>
      <c r="G4" s="6">
        <f t="shared" si="0"/>
        <v>97.776370370370373</v>
      </c>
      <c r="H4" s="6">
        <f t="shared" si="1"/>
        <v>97.776370370370373</v>
      </c>
    </row>
    <row r="5" spans="1:8" s="4" customFormat="1" x14ac:dyDescent="0.25">
      <c r="A5" s="8" t="s">
        <v>39</v>
      </c>
      <c r="B5" s="9" t="s">
        <v>3</v>
      </c>
      <c r="C5" s="16">
        <v>641.1</v>
      </c>
      <c r="D5" s="16">
        <v>641.1</v>
      </c>
      <c r="E5" s="16">
        <v>641.1</v>
      </c>
      <c r="F5" s="17">
        <v>637.60431000000005</v>
      </c>
      <c r="G5" s="10">
        <f t="shared" si="0"/>
        <v>99.454735610669161</v>
      </c>
      <c r="H5" s="10">
        <f t="shared" si="1"/>
        <v>99.454735610669161</v>
      </c>
    </row>
    <row r="6" spans="1:8" s="4" customFormat="1" x14ac:dyDescent="0.25">
      <c r="A6" s="7" t="s">
        <v>68</v>
      </c>
      <c r="B6" s="5" t="s">
        <v>69</v>
      </c>
      <c r="C6" s="15">
        <v>500</v>
      </c>
      <c r="D6" s="15">
        <v>500</v>
      </c>
      <c r="E6" s="15">
        <v>500</v>
      </c>
      <c r="F6" s="18">
        <v>495.18095</v>
      </c>
      <c r="G6" s="6">
        <f t="shared" si="0"/>
        <v>99.036190000000005</v>
      </c>
      <c r="H6" s="6">
        <f t="shared" si="1"/>
        <v>99.036190000000005</v>
      </c>
    </row>
    <row r="7" spans="1:8" s="4" customFormat="1" x14ac:dyDescent="0.25">
      <c r="A7" s="8" t="s">
        <v>40</v>
      </c>
      <c r="B7" s="9" t="s">
        <v>24</v>
      </c>
      <c r="C7" s="16">
        <v>2676.5</v>
      </c>
      <c r="D7" s="16">
        <v>2488.694</v>
      </c>
      <c r="E7" s="16">
        <v>2488.694</v>
      </c>
      <c r="F7" s="17">
        <v>2483.2880299999997</v>
      </c>
      <c r="G7" s="10">
        <f t="shared" si="0"/>
        <v>99.782778839021574</v>
      </c>
      <c r="H7" s="10">
        <f t="shared" si="1"/>
        <v>99.782778839021574</v>
      </c>
    </row>
    <row r="8" spans="1:8" s="4" customFormat="1" x14ac:dyDescent="0.25">
      <c r="A8" s="7" t="s">
        <v>41</v>
      </c>
      <c r="B8" s="5" t="s">
        <v>25</v>
      </c>
      <c r="C8" s="15">
        <v>7383</v>
      </c>
      <c r="D8" s="15">
        <v>8974</v>
      </c>
      <c r="E8" s="15">
        <v>8974</v>
      </c>
      <c r="F8" s="18">
        <v>8905.3264999999992</v>
      </c>
      <c r="G8" s="6">
        <f t="shared" si="0"/>
        <v>99.234750390015591</v>
      </c>
      <c r="H8" s="6">
        <f t="shared" si="1"/>
        <v>99.234750390015591</v>
      </c>
    </row>
    <row r="9" spans="1:8" s="4" customFormat="1" x14ac:dyDescent="0.25">
      <c r="A9" s="8" t="s">
        <v>42</v>
      </c>
      <c r="B9" s="9" t="s">
        <v>12</v>
      </c>
      <c r="C9" s="16">
        <v>5660</v>
      </c>
      <c r="D9" s="16">
        <v>5547.8059999999996</v>
      </c>
      <c r="E9" s="16">
        <v>5547.8059999999996</v>
      </c>
      <c r="F9" s="17">
        <v>5243.7759999999998</v>
      </c>
      <c r="G9" s="10">
        <f t="shared" si="0"/>
        <v>94.519815581150468</v>
      </c>
      <c r="H9" s="10">
        <f t="shared" si="1"/>
        <v>94.519815581150468</v>
      </c>
    </row>
    <row r="10" spans="1:8" s="4" customFormat="1" x14ac:dyDescent="0.25">
      <c r="A10" s="7" t="s">
        <v>43</v>
      </c>
      <c r="B10" s="5" t="s">
        <v>10</v>
      </c>
      <c r="C10" s="15">
        <v>800</v>
      </c>
      <c r="D10" s="15">
        <v>760</v>
      </c>
      <c r="E10" s="15">
        <v>760</v>
      </c>
      <c r="F10" s="18">
        <v>755.76756999999998</v>
      </c>
      <c r="G10" s="6">
        <f t="shared" si="0"/>
        <v>99.443101315789477</v>
      </c>
      <c r="H10" s="6">
        <f t="shared" si="1"/>
        <v>99.443101315789477</v>
      </c>
    </row>
    <row r="11" spans="1:8" s="4" customFormat="1" ht="15.75" thickBot="1" x14ac:dyDescent="0.3">
      <c r="A11" s="8" t="s">
        <v>44</v>
      </c>
      <c r="B11" s="9" t="s">
        <v>13</v>
      </c>
      <c r="C11" s="16">
        <v>8000</v>
      </c>
      <c r="D11" s="16">
        <v>8990</v>
      </c>
      <c r="E11" s="16">
        <v>8990</v>
      </c>
      <c r="F11" s="17">
        <v>8674.1492200000012</v>
      </c>
      <c r="G11" s="10">
        <f t="shared" si="0"/>
        <v>96.48664315906565</v>
      </c>
      <c r="H11" s="10">
        <f t="shared" si="1"/>
        <v>96.48664315906565</v>
      </c>
    </row>
    <row r="12" spans="1:8" s="4" customFormat="1" ht="16.5" thickTop="1" thickBot="1" x14ac:dyDescent="0.3">
      <c r="A12" s="11" t="s">
        <v>32</v>
      </c>
      <c r="B12" s="2" t="s">
        <v>33</v>
      </c>
      <c r="C12" s="14">
        <f t="shared" ref="C12:E12" si="2">SUM(C13:C32)</f>
        <v>52645.7</v>
      </c>
      <c r="D12" s="14">
        <f t="shared" si="2"/>
        <v>54546.899999999994</v>
      </c>
      <c r="E12" s="14">
        <f t="shared" si="2"/>
        <v>54546.899999999994</v>
      </c>
      <c r="F12" s="14">
        <f>SUM(F13:F32)</f>
        <v>52650.947480000003</v>
      </c>
      <c r="G12" s="12">
        <f t="shared" si="0"/>
        <v>96.524179155919057</v>
      </c>
      <c r="H12" s="12">
        <f t="shared" si="1"/>
        <v>96.524179155919057</v>
      </c>
    </row>
    <row r="13" spans="1:8" s="4" customFormat="1" ht="15.75" thickTop="1" x14ac:dyDescent="0.25">
      <c r="A13" s="7" t="s">
        <v>45</v>
      </c>
      <c r="B13" s="5" t="s">
        <v>4</v>
      </c>
      <c r="C13" s="15">
        <v>8000</v>
      </c>
      <c r="D13" s="15">
        <v>10000.049999999999</v>
      </c>
      <c r="E13" s="15">
        <v>10000.049999999999</v>
      </c>
      <c r="F13" s="18">
        <v>9875.4302299999999</v>
      </c>
      <c r="G13" s="6">
        <f t="shared" si="0"/>
        <v>98.753808530957357</v>
      </c>
      <c r="H13" s="6">
        <f t="shared" si="1"/>
        <v>98.753808530957357</v>
      </c>
    </row>
    <row r="14" spans="1:8" s="4" customFormat="1" x14ac:dyDescent="0.25">
      <c r="A14" s="8" t="s">
        <v>46</v>
      </c>
      <c r="B14" s="9" t="s">
        <v>14</v>
      </c>
      <c r="C14" s="16">
        <v>11940</v>
      </c>
      <c r="D14" s="16">
        <v>12139.8</v>
      </c>
      <c r="E14" s="16">
        <v>12139.8</v>
      </c>
      <c r="F14" s="17">
        <v>12043.7</v>
      </c>
      <c r="G14" s="10">
        <f t="shared" si="0"/>
        <v>99.208388935567314</v>
      </c>
      <c r="H14" s="10">
        <f t="shared" si="1"/>
        <v>99.208388935567314</v>
      </c>
    </row>
    <row r="15" spans="1:8" s="4" customFormat="1" x14ac:dyDescent="0.25">
      <c r="A15" s="7" t="s">
        <v>47</v>
      </c>
      <c r="B15" s="5" t="s">
        <v>48</v>
      </c>
      <c r="C15" s="15">
        <v>36</v>
      </c>
      <c r="D15" s="15">
        <v>13.5</v>
      </c>
      <c r="E15" s="15">
        <v>13.5</v>
      </c>
      <c r="F15" s="18">
        <v>13</v>
      </c>
      <c r="G15" s="6">
        <f t="shared" si="0"/>
        <v>96.296296296296291</v>
      </c>
      <c r="H15" s="6">
        <f t="shared" si="1"/>
        <v>96.296296296296291</v>
      </c>
    </row>
    <row r="16" spans="1:8" s="4" customFormat="1" x14ac:dyDescent="0.25">
      <c r="A16" s="8" t="s">
        <v>49</v>
      </c>
      <c r="B16" s="9" t="s">
        <v>22</v>
      </c>
      <c r="C16" s="16">
        <v>1616.6</v>
      </c>
      <c r="D16" s="16">
        <v>1744.4</v>
      </c>
      <c r="E16" s="16">
        <v>1744.4</v>
      </c>
      <c r="F16" s="17">
        <v>1730.6243999999999</v>
      </c>
      <c r="G16" s="10">
        <f t="shared" si="0"/>
        <v>99.210295803714729</v>
      </c>
      <c r="H16" s="10">
        <f t="shared" si="1"/>
        <v>99.210295803714729</v>
      </c>
    </row>
    <row r="17" spans="1:8" s="4" customFormat="1" x14ac:dyDescent="0.25">
      <c r="A17" s="7" t="s">
        <v>50</v>
      </c>
      <c r="B17" s="5" t="s">
        <v>7</v>
      </c>
      <c r="C17" s="15">
        <v>47</v>
      </c>
      <c r="D17" s="15">
        <v>56</v>
      </c>
      <c r="E17" s="15">
        <v>56</v>
      </c>
      <c r="F17" s="18">
        <v>56</v>
      </c>
      <c r="G17" s="6">
        <f t="shared" si="0"/>
        <v>100</v>
      </c>
      <c r="H17" s="6">
        <f t="shared" si="1"/>
        <v>100</v>
      </c>
    </row>
    <row r="18" spans="1:8" s="4" customFormat="1" x14ac:dyDescent="0.25">
      <c r="A18" s="8" t="s">
        <v>51</v>
      </c>
      <c r="B18" s="9" t="s">
        <v>15</v>
      </c>
      <c r="C18" s="16">
        <v>627.5</v>
      </c>
      <c r="D18" s="16">
        <v>572.6</v>
      </c>
      <c r="E18" s="16">
        <v>572.6</v>
      </c>
      <c r="F18" s="17">
        <v>564.6</v>
      </c>
      <c r="G18" s="10">
        <f t="shared" si="0"/>
        <v>98.60286412853651</v>
      </c>
      <c r="H18" s="10">
        <f t="shared" si="1"/>
        <v>98.60286412853651</v>
      </c>
    </row>
    <row r="19" spans="1:8" s="4" customFormat="1" x14ac:dyDescent="0.25">
      <c r="A19" s="7" t="s">
        <v>52</v>
      </c>
      <c r="B19" s="5" t="s">
        <v>5</v>
      </c>
      <c r="C19" s="15">
        <v>980</v>
      </c>
      <c r="D19" s="15">
        <v>1002</v>
      </c>
      <c r="E19" s="15">
        <v>1002</v>
      </c>
      <c r="F19" s="18">
        <v>999.46</v>
      </c>
      <c r="G19" s="6">
        <f t="shared" si="0"/>
        <v>99.746506986027953</v>
      </c>
      <c r="H19" s="6">
        <f t="shared" si="1"/>
        <v>99.746506986027953</v>
      </c>
    </row>
    <row r="20" spans="1:8" s="4" customFormat="1" x14ac:dyDescent="0.25">
      <c r="A20" s="8" t="s">
        <v>53</v>
      </c>
      <c r="B20" s="9" t="s">
        <v>2</v>
      </c>
      <c r="C20" s="16">
        <v>688.5</v>
      </c>
      <c r="D20" s="16">
        <v>638.5</v>
      </c>
      <c r="E20" s="16">
        <v>638.5</v>
      </c>
      <c r="F20" s="17">
        <v>608.51067</v>
      </c>
      <c r="G20" s="10">
        <f t="shared" si="0"/>
        <v>95.303158966327331</v>
      </c>
      <c r="H20" s="10">
        <f t="shared" si="1"/>
        <v>95.303158966327331</v>
      </c>
    </row>
    <row r="21" spans="1:8" s="4" customFormat="1" x14ac:dyDescent="0.25">
      <c r="A21" s="7" t="s">
        <v>54</v>
      </c>
      <c r="B21" s="5" t="s">
        <v>27</v>
      </c>
      <c r="C21" s="15">
        <v>250</v>
      </c>
      <c r="D21" s="15">
        <v>218.5</v>
      </c>
      <c r="E21" s="15">
        <v>218.5</v>
      </c>
      <c r="F21" s="18">
        <v>209.87404999999998</v>
      </c>
      <c r="G21" s="6">
        <f t="shared" si="0"/>
        <v>96.052196796338663</v>
      </c>
      <c r="H21" s="6">
        <f t="shared" si="1"/>
        <v>96.052196796338663</v>
      </c>
    </row>
    <row r="22" spans="1:8" s="4" customFormat="1" x14ac:dyDescent="0.25">
      <c r="A22" s="8" t="s">
        <v>34</v>
      </c>
      <c r="B22" s="9" t="s">
        <v>35</v>
      </c>
      <c r="C22" s="16">
        <v>10000</v>
      </c>
      <c r="D22" s="16">
        <v>8505.75</v>
      </c>
      <c r="E22" s="16">
        <v>8505.75</v>
      </c>
      <c r="F22" s="17">
        <v>8173.6175400000002</v>
      </c>
      <c r="G22" s="10">
        <f t="shared" si="0"/>
        <v>96.095200775945685</v>
      </c>
      <c r="H22" s="10">
        <f t="shared" si="1"/>
        <v>96.095200775945685</v>
      </c>
    </row>
    <row r="23" spans="1:8" s="4" customFormat="1" x14ac:dyDescent="0.25">
      <c r="A23" s="7" t="s">
        <v>55</v>
      </c>
      <c r="B23" s="5" t="s">
        <v>26</v>
      </c>
      <c r="C23" s="15">
        <v>13000</v>
      </c>
      <c r="D23" s="15">
        <v>14103.5</v>
      </c>
      <c r="E23" s="15">
        <v>14103.5</v>
      </c>
      <c r="F23" s="18">
        <v>12964.22328</v>
      </c>
      <c r="G23" s="6">
        <f t="shared" si="0"/>
        <v>91.922028432658564</v>
      </c>
      <c r="H23" s="6">
        <f t="shared" si="1"/>
        <v>91.922028432658564</v>
      </c>
    </row>
    <row r="24" spans="1:8" s="4" customFormat="1" x14ac:dyDescent="0.25">
      <c r="A24" s="8" t="s">
        <v>56</v>
      </c>
      <c r="B24" s="9" t="s">
        <v>16</v>
      </c>
      <c r="C24" s="16">
        <v>60</v>
      </c>
      <c r="D24" s="16">
        <v>66.5</v>
      </c>
      <c r="E24" s="16">
        <v>66.5</v>
      </c>
      <c r="F24" s="17">
        <v>66.5</v>
      </c>
      <c r="G24" s="10">
        <f t="shared" si="0"/>
        <v>100</v>
      </c>
      <c r="H24" s="10">
        <f t="shared" si="1"/>
        <v>100</v>
      </c>
    </row>
    <row r="25" spans="1:8" s="4" customFormat="1" x14ac:dyDescent="0.25">
      <c r="A25" s="7" t="s">
        <v>57</v>
      </c>
      <c r="B25" s="5" t="s">
        <v>17</v>
      </c>
      <c r="C25" s="15">
        <v>7.3999999999999995</v>
      </c>
      <c r="D25" s="15">
        <v>1.9</v>
      </c>
      <c r="E25" s="15">
        <v>1.9</v>
      </c>
      <c r="F25" s="18">
        <v>1.86948</v>
      </c>
      <c r="G25" s="6">
        <f t="shared" si="0"/>
        <v>98.393684210526317</v>
      </c>
      <c r="H25" s="6">
        <f t="shared" si="1"/>
        <v>98.393684210526317</v>
      </c>
    </row>
    <row r="26" spans="1:8" s="4" customFormat="1" x14ac:dyDescent="0.25">
      <c r="A26" s="8" t="s">
        <v>58</v>
      </c>
      <c r="B26" s="9" t="s">
        <v>18</v>
      </c>
      <c r="C26" s="16">
        <v>1714.4</v>
      </c>
      <c r="D26" s="16">
        <v>1714.4</v>
      </c>
      <c r="E26" s="16">
        <v>1714.4</v>
      </c>
      <c r="F26" s="17">
        <v>1644.2186399999998</v>
      </c>
      <c r="G26" s="10">
        <f t="shared" si="0"/>
        <v>95.906360242650479</v>
      </c>
      <c r="H26" s="10">
        <f t="shared" si="1"/>
        <v>95.906360242650479</v>
      </c>
    </row>
    <row r="27" spans="1:8" s="4" customFormat="1" x14ac:dyDescent="0.25">
      <c r="A27" s="7" t="s">
        <v>59</v>
      </c>
      <c r="B27" s="5" t="s">
        <v>19</v>
      </c>
      <c r="C27" s="15">
        <v>960</v>
      </c>
      <c r="D27" s="15">
        <v>1321.6</v>
      </c>
      <c r="E27" s="15">
        <v>1321.6</v>
      </c>
      <c r="F27" s="18">
        <v>1321.6</v>
      </c>
      <c r="G27" s="6">
        <f t="shared" si="0"/>
        <v>100</v>
      </c>
      <c r="H27" s="6">
        <f t="shared" si="1"/>
        <v>100</v>
      </c>
    </row>
    <row r="28" spans="1:8" s="4" customFormat="1" x14ac:dyDescent="0.25">
      <c r="A28" s="8" t="s">
        <v>60</v>
      </c>
      <c r="B28" s="9" t="s">
        <v>28</v>
      </c>
      <c r="C28" s="16">
        <v>84.7</v>
      </c>
      <c r="D28" s="16">
        <v>84.7</v>
      </c>
      <c r="E28" s="16">
        <v>84.7</v>
      </c>
      <c r="F28" s="17">
        <v>84.67</v>
      </c>
      <c r="G28" s="10">
        <f t="shared" si="0"/>
        <v>99.964580873671778</v>
      </c>
      <c r="H28" s="10">
        <f t="shared" si="1"/>
        <v>99.964580873671778</v>
      </c>
    </row>
    <row r="29" spans="1:8" s="4" customFormat="1" x14ac:dyDescent="0.25">
      <c r="A29" s="7" t="s">
        <v>61</v>
      </c>
      <c r="B29" s="5" t="s">
        <v>1</v>
      </c>
      <c r="C29" s="15">
        <v>565.1</v>
      </c>
      <c r="D29" s="15">
        <v>543.6</v>
      </c>
      <c r="E29" s="15">
        <v>543.6</v>
      </c>
      <c r="F29" s="18">
        <v>531.6</v>
      </c>
      <c r="G29" s="6">
        <f t="shared" si="0"/>
        <v>97.792494481236204</v>
      </c>
      <c r="H29" s="6">
        <f t="shared" si="1"/>
        <v>97.792494481236204</v>
      </c>
    </row>
    <row r="30" spans="1:8" s="4" customFormat="1" x14ac:dyDescent="0.25">
      <c r="A30" s="8" t="s">
        <v>62</v>
      </c>
      <c r="B30" s="9" t="s">
        <v>21</v>
      </c>
      <c r="C30" s="16">
        <v>632.5</v>
      </c>
      <c r="D30" s="16">
        <v>597.6</v>
      </c>
      <c r="E30" s="16">
        <v>597.6</v>
      </c>
      <c r="F30" s="17">
        <v>570.79999999999995</v>
      </c>
      <c r="G30" s="10">
        <f t="shared" si="0"/>
        <v>95.515394912985258</v>
      </c>
      <c r="H30" s="10">
        <f t="shared" si="1"/>
        <v>95.515394912985258</v>
      </c>
    </row>
    <row r="31" spans="1:8" s="4" customFormat="1" x14ac:dyDescent="0.25">
      <c r="A31" s="7" t="s">
        <v>63</v>
      </c>
      <c r="B31" s="5" t="s">
        <v>20</v>
      </c>
      <c r="C31" s="15">
        <v>450</v>
      </c>
      <c r="D31" s="15">
        <v>372</v>
      </c>
      <c r="E31" s="15">
        <v>372</v>
      </c>
      <c r="F31" s="18">
        <v>362.98840000000001</v>
      </c>
      <c r="G31" s="6">
        <f t="shared" si="0"/>
        <v>97.577526881720431</v>
      </c>
      <c r="H31" s="6">
        <f t="shared" si="1"/>
        <v>97.577526881720431</v>
      </c>
    </row>
    <row r="32" spans="1:8" s="4" customFormat="1" ht="15.75" thickBot="1" x14ac:dyDescent="0.3">
      <c r="A32" s="8" t="s">
        <v>64</v>
      </c>
      <c r="B32" s="9" t="s">
        <v>29</v>
      </c>
      <c r="C32" s="16">
        <v>986</v>
      </c>
      <c r="D32" s="16">
        <v>850</v>
      </c>
      <c r="E32" s="16">
        <v>850</v>
      </c>
      <c r="F32" s="17">
        <v>827.66079000000002</v>
      </c>
      <c r="G32" s="10">
        <f t="shared" si="0"/>
        <v>97.371857647058818</v>
      </c>
      <c r="H32" s="10">
        <f t="shared" si="1"/>
        <v>97.371857647058818</v>
      </c>
    </row>
    <row r="33" spans="1:9" ht="16.5" thickTop="1" thickBot="1" x14ac:dyDescent="0.3">
      <c r="A33" s="2"/>
      <c r="B33" s="2" t="s">
        <v>0</v>
      </c>
      <c r="C33" s="14" t="e">
        <f>#REF!+C3+C12</f>
        <v>#REF!</v>
      </c>
      <c r="D33" s="14" t="e">
        <f>#REF!+D3+D12</f>
        <v>#REF!</v>
      </c>
      <c r="E33" s="14" t="e">
        <f>#REF!+E3+E12</f>
        <v>#REF!</v>
      </c>
      <c r="F33" s="14" t="e">
        <f>#REF!+F3+F12</f>
        <v>#REF!</v>
      </c>
      <c r="G33" s="14" t="e">
        <f t="shared" si="0"/>
        <v>#REF!</v>
      </c>
      <c r="H33" s="14" t="e">
        <f t="shared" si="1"/>
        <v>#REF!</v>
      </c>
      <c r="I33" s="4"/>
    </row>
    <row r="34" spans="1:9" ht="15.75" thickTop="1" x14ac:dyDescent="0.25"/>
  </sheetData>
  <mergeCells count="1">
    <mergeCell ref="B1:H1"/>
  </mergeCells>
  <pageMargins left="0.23622047244094491" right="0.15748031496062992" top="0.19685039370078741" bottom="0.19685039370078741" header="0.11811023622047245" footer="7.874015748031496E-2"/>
  <pageSetup scale="71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 კვარტალი</vt:lpstr>
      <vt:lpstr>II კვარტალი</vt:lpstr>
      <vt:lpstr>III კვარტალი</vt:lpstr>
      <vt:lpstr>IV კვარტალი</vt:lpstr>
      <vt:lpstr>'I კვარტალი'!Print_Area</vt:lpstr>
      <vt:lpstr>'II კვარტალი'!Print_Area</vt:lpstr>
      <vt:lpstr>'III კვარტალი'!Print_Area</vt:lpstr>
      <vt:lpstr>'IV კვარტალი'!Print_Area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2024-01-29T11:21:23Z</dcterms:modified>
</cp:coreProperties>
</file>