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1_jandacvis_programebi\"/>
    </mc:Choice>
  </mc:AlternateContent>
  <bookViews>
    <workbookView xWindow="-120" yWindow="-120" windowWidth="29040" windowHeight="15720" activeTab="1"/>
  </bookViews>
  <sheets>
    <sheet name="სარჩევი" sheetId="19" r:id="rId1"/>
    <sheet name="1.13.01" sheetId="17" r:id="rId2"/>
    <sheet name="1.13.02" sheetId="16" r:id="rId3"/>
    <sheet name="1.13.03" sheetId="18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7" l="1"/>
  <c r="H29" i="17"/>
  <c r="H30" i="17"/>
  <c r="H31" i="17"/>
  <c r="H12" i="17"/>
  <c r="H13" i="17"/>
  <c r="H14" i="17"/>
  <c r="H15" i="17"/>
  <c r="E21" i="16" l="1"/>
  <c r="G28" i="17"/>
  <c r="G29" i="17"/>
  <c r="G30" i="17"/>
  <c r="G31" i="17"/>
  <c r="G12" i="17"/>
  <c r="G13" i="17"/>
  <c r="G14" i="17"/>
  <c r="G15" i="17"/>
  <c r="F28" i="17"/>
  <c r="F29" i="17"/>
  <c r="F30" i="17"/>
  <c r="F31" i="17"/>
  <c r="F12" i="17"/>
  <c r="F13" i="17"/>
  <c r="F14" i="17"/>
  <c r="F15" i="17"/>
  <c r="E28" i="17" l="1"/>
  <c r="E29" i="17"/>
  <c r="E30" i="17"/>
  <c r="E12" i="17"/>
  <c r="E13" i="17"/>
  <c r="E14" i="17"/>
  <c r="D28" i="17" l="1"/>
  <c r="D29" i="17"/>
  <c r="D30" i="17"/>
  <c r="D12" i="17"/>
  <c r="D13" i="17"/>
  <c r="D14" i="17"/>
  <c r="C29" i="18"/>
  <c r="D29" i="18"/>
  <c r="E29" i="18"/>
  <c r="F29" i="18"/>
  <c r="G29" i="18"/>
  <c r="H29" i="18"/>
  <c r="I29" i="18"/>
  <c r="J29" i="18"/>
  <c r="K29" i="18"/>
  <c r="L29" i="18"/>
  <c r="M29" i="18"/>
  <c r="C14" i="18"/>
  <c r="D14" i="18"/>
  <c r="E14" i="18"/>
  <c r="F14" i="18"/>
  <c r="G14" i="18"/>
  <c r="H14" i="18"/>
  <c r="I14" i="18"/>
  <c r="J14" i="18"/>
  <c r="K14" i="18"/>
  <c r="L14" i="18"/>
  <c r="M14" i="18"/>
  <c r="C21" i="16"/>
  <c r="D21" i="16"/>
  <c r="F21" i="16"/>
  <c r="G21" i="16"/>
  <c r="H21" i="16"/>
  <c r="I21" i="16"/>
  <c r="J21" i="16"/>
  <c r="K21" i="16"/>
  <c r="L21" i="16"/>
  <c r="M21" i="16"/>
  <c r="C10" i="16"/>
  <c r="D10" i="16"/>
  <c r="E10" i="16"/>
  <c r="F10" i="16"/>
  <c r="G10" i="16"/>
  <c r="H10" i="16"/>
  <c r="I10" i="16"/>
  <c r="J10" i="16"/>
  <c r="K10" i="16"/>
  <c r="L10" i="16"/>
  <c r="M10" i="16"/>
  <c r="J15" i="17"/>
  <c r="N31" i="17"/>
  <c r="D27" i="17"/>
  <c r="E27" i="17"/>
  <c r="E31" i="17" s="1"/>
  <c r="F27" i="17"/>
  <c r="G27" i="17"/>
  <c r="H27" i="17"/>
  <c r="I27" i="17"/>
  <c r="J27" i="17"/>
  <c r="K27" i="17"/>
  <c r="L27" i="17"/>
  <c r="M27" i="17"/>
  <c r="M31" i="17" s="1"/>
  <c r="N27" i="17"/>
  <c r="D23" i="17"/>
  <c r="E23" i="17"/>
  <c r="F23" i="17"/>
  <c r="G23" i="17"/>
  <c r="H23" i="17"/>
  <c r="I23" i="17"/>
  <c r="I31" i="17" s="1"/>
  <c r="J23" i="17"/>
  <c r="J31" i="17" s="1"/>
  <c r="K23" i="17"/>
  <c r="K31" i="17" s="1"/>
  <c r="L23" i="17"/>
  <c r="L31" i="17" s="1"/>
  <c r="M23" i="17"/>
  <c r="N23" i="17"/>
  <c r="D11" i="17"/>
  <c r="E11" i="17"/>
  <c r="F11" i="17"/>
  <c r="G11" i="17"/>
  <c r="H11" i="17"/>
  <c r="I11" i="17"/>
  <c r="J11" i="17"/>
  <c r="K11" i="17"/>
  <c r="L11" i="17"/>
  <c r="M11" i="17"/>
  <c r="N11" i="17"/>
  <c r="E7" i="17"/>
  <c r="F7" i="17"/>
  <c r="G7" i="17"/>
  <c r="H7" i="17"/>
  <c r="I7" i="17"/>
  <c r="I15" i="17" s="1"/>
  <c r="J7" i="17"/>
  <c r="K7" i="17"/>
  <c r="K15" i="17" s="1"/>
  <c r="L7" i="17"/>
  <c r="L15" i="17" s="1"/>
  <c r="M7" i="17"/>
  <c r="M15" i="17" s="1"/>
  <c r="N7" i="17"/>
  <c r="N15" i="17" s="1"/>
  <c r="D7" i="17"/>
  <c r="E15" i="17" l="1"/>
  <c r="D31" i="17"/>
  <c r="D15" i="17"/>
  <c r="B29" i="18"/>
  <c r="B14" i="18"/>
  <c r="B21" i="16"/>
  <c r="B10" i="16"/>
  <c r="C30" i="17"/>
  <c r="C29" i="17"/>
  <c r="C28" i="17"/>
  <c r="C27" i="17"/>
  <c r="C23" i="17"/>
  <c r="C31" i="17" s="1"/>
  <c r="C15" i="17"/>
  <c r="C14" i="17"/>
  <c r="C13" i="17"/>
  <c r="C12" i="17"/>
  <c r="C11" i="17"/>
  <c r="C7" i="17"/>
</calcChain>
</file>

<file path=xl/sharedStrings.xml><?xml version="1.0" encoding="utf-8"?>
<sst xmlns="http://schemas.openxmlformats.org/spreadsheetml/2006/main" count="170" uniqueCount="54">
  <si>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</si>
  <si>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</si>
  <si>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</si>
  <si>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</si>
  <si>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</si>
  <si>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</si>
  <si>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</si>
  <si>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</si>
  <si>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</si>
  <si>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</si>
  <si>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</si>
  <si>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</si>
  <si>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</si>
  <si>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წინასატრანსპლანტაციო კვლევა</t>
  </si>
  <si>
    <t>ღვიძლის ტრანსპლანტაცია</t>
  </si>
  <si>
    <t>სულ</t>
  </si>
  <si>
    <t>აუტოლოგიური ტრანსპლანტაცია</t>
  </si>
  <si>
    <t>ალოგენური ტრანსპლანტაცია</t>
  </si>
  <si>
    <t>ჰაპლოიდენტური ტრანსპლანტაცია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</si>
  <si>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</si>
  <si>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</si>
  <si>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</si>
  <si>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</si>
  <si>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</si>
  <si>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</si>
  <si>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</si>
  <si>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</si>
  <si>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</si>
  <si>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</si>
  <si>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</si>
  <si>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</si>
  <si>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</si>
  <si>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</si>
  <si>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</si>
  <si>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</si>
  <si>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</si>
  <si>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</si>
  <si>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</si>
  <si>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კომპონენტების მიხედვით</t>
  </si>
  <si>
    <t>ტრანსპლანტაციის ქვეპროგრამის ფარგლებში გაწეულ მომსახურებათა რაოდენობა რაიონების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</si>
  <si>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რაიონების მიხედვით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</si>
  <si>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</si>
  <si>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</si>
  <si>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</si>
  <si>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</si>
  <si>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1.13.01</t>
  </si>
  <si>
    <t>1.13.02</t>
  </si>
  <si>
    <t>1.13.03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</si>
  <si>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</si>
  <si>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</si>
  <si>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</si>
  <si>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ტრანსპლანტაციის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</si>
  <si>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HLA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</si>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</sst>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;\-#,##0.0;\-"/>
    <numFmt numFmtId="165" formatCode="#,##0;\-#,##0;\-"/>
    <numFmt numFmtId="166" formatCode="#,##0.0_ ;\-#,##0.0\ "/>
  </numFmts>
  <fonts count="13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9"/>
      <color theme="1"/>
      <name val="Sylfaen"/>
      <family val="1"/>
    </font>
    <font>
      <sz val="9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3" fontId="4" fillId="4" borderId="2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0" fontId="8" fillId="0" borderId="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9" fillId="3" borderId="0" xfId="0" applyNumberFormat="1" applyFont="1" applyFill="1" applyBorder="1" applyAlignment="1">
      <alignment vertical="center"/>
    </xf>
    <xf numFmtId="165" fontId="9" fillId="3" borderId="0" xfId="0" applyNumberFormat="1" applyFont="1" applyFill="1" applyBorder="1" applyAlignment="1">
      <alignment vertical="center"/>
    </xf>
    <xf numFmtId="164" fontId="10" fillId="3" borderId="0" xfId="0" applyNumberFormat="1" applyFont="1" applyFill="1" applyBorder="1" applyAlignment="1">
      <alignment vertical="center"/>
    </xf>
    <xf numFmtId="165" fontId="10" fillId="3" borderId="0" xfId="0" applyNumberFormat="1" applyFont="1" applyFill="1" applyBorder="1" applyAlignment="1">
      <alignment vertical="center"/>
    </xf>
    <xf numFmtId="0" fontId="11" fillId="3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1" fillId="0" borderId="6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7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FE2A1A-BC94-4D84-B79D-CE11B45F5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1" sqref="B11"/>
    </sheetView>
  </sheetViews>
  <sheetFormatPr defaultColWidth="9.140625" defaultRowHeight="18.75" x14ac:dyDescent="0.3"/>
  <cols>
    <col min="1" max="1" width="13.42578125" style="38" bestFit="1" customWidth="1"/>
    <col min="2" max="2" width="176.28515625" style="38" bestFit="1" customWidth="1"/>
    <col min="3" max="3" width="9.140625" style="38"/>
    <col min="4" max="4" width="27.42578125" style="38" bestFit="1" customWidth="1"/>
    <col min="5" max="16384" width="9.140625" style="38"/>
  </cols>
  <sheetData>
    <row r="1" spans="1:2" ht="19.5" thickBot="1" x14ac:dyDescent="0.35">
      <c r="A1" s="37" t="s">
        <v>43</v>
      </c>
      <c r="B1" s="37" t="s">
        <v>44</v>
      </c>
    </row>
    <row r="2" spans="1:2" ht="19.5" thickTop="1" x14ac:dyDescent="0.3">
      <c r="A2" s="39" t="s">
        <v>45</v>
      </c>
      <c r="B2" s="28" t="s">
        <v>48</v>
      </c>
    </row>
    <row r="3" spans="1:2" x14ac:dyDescent="0.3">
      <c r="A3" s="40" t="s">
        <v>46</v>
      </c>
      <c r="B3" s="29" t="s">
        <v>49</v>
      </c>
    </row>
    <row r="4" spans="1:2" ht="19.5" thickBot="1" x14ac:dyDescent="0.35">
      <c r="A4" s="41" t="s">
        <v>47</v>
      </c>
      <c r="B4" s="30" t="s">
        <v>51</v>
      </c>
    </row>
    <row r="5" spans="1:2" ht="19.5" thickTop="1" x14ac:dyDescent="0.3"/>
  </sheetData>
  <hyperlinks>
    <hyperlink ref="B2" location="'1.13.01'!A1" display="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/>
    <hyperlink ref="B3" location="'1.13.02'!A1" display="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/>
    <hyperlink ref="B4" location="'1.13.03'!A1" display="ტრანსპლანტაციის ქვეპროგრამის ფარგლებში გაწეულ მომსახურებათა რაოდენობა რაიონების მიხედვით გადარიცხული თანხა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tabSelected="1" zoomScaleNormal="100" workbookViewId="0">
      <selection activeCell="I35" sqref="I35"/>
    </sheetView>
  </sheetViews>
  <sheetFormatPr defaultColWidth="9.140625" defaultRowHeight="15" x14ac:dyDescent="0.25"/>
  <cols>
    <col min="1" max="1" width="14.140625" style="3" customWidth="1"/>
    <col min="2" max="2" width="22.140625" style="3" customWidth="1"/>
    <col min="3" max="7" width="13.7109375" style="3" customWidth="1"/>
    <col min="8" max="14" width="13.7109375" style="2" customWidth="1"/>
    <col min="15" max="15" width="21.7109375" style="2" bestFit="1" customWidth="1"/>
    <col min="16" max="16384" width="9.140625" style="2"/>
  </cols>
  <sheetData>
    <row r="1" spans="1:15" ht="80.099999999999994" customHeight="1" x14ac:dyDescent="0.25">
      <c r="A1" s="16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31" t="s">
        <v>50</v>
      </c>
    </row>
    <row r="2" spans="1:15" s="26" customFormat="1" ht="24.95" customHeight="1" thickBot="1" x14ac:dyDescent="0.3">
      <c r="A2" s="6" t="s">
        <v>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6.5" thickTop="1" thickBot="1" x14ac:dyDescent="0.3">
      <c r="A3" s="4" t="s">
        <v>19</v>
      </c>
      <c r="B3" s="4" t="s">
        <v>20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5" ht="15.75" thickTop="1" x14ac:dyDescent="0.25">
      <c r="A4" s="42" t="s">
        <v>21</v>
      </c>
      <c r="B4" s="17" t="s">
        <v>22</v>
      </c>
      <c r="C4" s="12">
        <v>13</v>
      </c>
      <c r="D4" s="12">
        <v>12</v>
      </c>
      <c r="E4" s="12">
        <v>2</v>
      </c>
      <c r="F4" s="12">
        <v>35</v>
      </c>
      <c r="G4" s="12">
        <v>19</v>
      </c>
      <c r="H4" s="12">
        <v>17</v>
      </c>
      <c r="I4" s="12"/>
      <c r="J4" s="12"/>
      <c r="K4" s="12"/>
      <c r="L4" s="12"/>
      <c r="M4" s="12"/>
      <c r="N4" s="12"/>
    </row>
    <row r="5" spans="1:15" x14ac:dyDescent="0.25">
      <c r="A5" s="43"/>
      <c r="B5" s="17" t="s">
        <v>23</v>
      </c>
      <c r="C5" s="12">
        <v>20</v>
      </c>
      <c r="D5" s="12">
        <v>27</v>
      </c>
      <c r="E5" s="12">
        <v>1</v>
      </c>
      <c r="F5" s="12">
        <v>33</v>
      </c>
      <c r="G5" s="12">
        <v>44</v>
      </c>
      <c r="H5" s="12">
        <v>15</v>
      </c>
      <c r="I5" s="12"/>
      <c r="J5" s="12"/>
      <c r="K5" s="12"/>
      <c r="L5" s="12"/>
      <c r="M5" s="12"/>
      <c r="N5" s="12"/>
    </row>
    <row r="6" spans="1:15" ht="15.75" thickBot="1" x14ac:dyDescent="0.3">
      <c r="A6" s="43"/>
      <c r="B6" s="18" t="s">
        <v>24</v>
      </c>
      <c r="C6" s="13">
        <v>7</v>
      </c>
      <c r="D6" s="13">
        <v>1</v>
      </c>
      <c r="E6" s="12">
        <v>2</v>
      </c>
      <c r="F6" s="13">
        <v>7</v>
      </c>
      <c r="G6" s="13">
        <v>8</v>
      </c>
      <c r="H6" s="13">
        <v>5</v>
      </c>
      <c r="I6" s="13"/>
      <c r="J6" s="13"/>
      <c r="K6" s="13"/>
      <c r="L6" s="13"/>
      <c r="M6" s="13"/>
      <c r="N6" s="13"/>
    </row>
    <row r="7" spans="1:15" ht="16.5" thickTop="1" thickBot="1" x14ac:dyDescent="0.3">
      <c r="A7" s="44"/>
      <c r="B7" s="19" t="s">
        <v>15</v>
      </c>
      <c r="C7" s="14">
        <f>SUM(C4:C6)</f>
        <v>40</v>
      </c>
      <c r="D7" s="14">
        <f>SUM(D4:D6)</f>
        <v>40</v>
      </c>
      <c r="E7" s="14">
        <f t="shared" ref="E7:N7" si="0">SUM(E4:E6)</f>
        <v>5</v>
      </c>
      <c r="F7" s="14">
        <f t="shared" si="0"/>
        <v>75</v>
      </c>
      <c r="G7" s="14">
        <f t="shared" si="0"/>
        <v>71</v>
      </c>
      <c r="H7" s="14">
        <f t="shared" si="0"/>
        <v>37</v>
      </c>
      <c r="I7" s="14">
        <f t="shared" si="0"/>
        <v>0</v>
      </c>
      <c r="J7" s="14">
        <f t="shared" si="0"/>
        <v>0</v>
      </c>
      <c r="K7" s="14">
        <f t="shared" si="0"/>
        <v>0</v>
      </c>
      <c r="L7" s="14">
        <f t="shared" si="0"/>
        <v>0</v>
      </c>
      <c r="M7" s="14">
        <f t="shared" si="0"/>
        <v>0</v>
      </c>
      <c r="N7" s="14">
        <f t="shared" si="0"/>
        <v>0</v>
      </c>
    </row>
    <row r="8" spans="1:15" ht="15.75" thickTop="1" x14ac:dyDescent="0.25">
      <c r="A8" s="42" t="s">
        <v>25</v>
      </c>
      <c r="B8" s="17" t="s">
        <v>22</v>
      </c>
      <c r="C8" s="12">
        <v>5</v>
      </c>
      <c r="D8" s="12">
        <v>5</v>
      </c>
      <c r="E8" s="12">
        <v>0</v>
      </c>
      <c r="F8" s="12">
        <v>6</v>
      </c>
      <c r="G8" s="12">
        <v>5</v>
      </c>
      <c r="H8" s="12">
        <v>6</v>
      </c>
      <c r="I8" s="12"/>
      <c r="J8" s="12"/>
      <c r="K8" s="12"/>
      <c r="L8" s="12"/>
      <c r="M8" s="12"/>
      <c r="N8" s="12"/>
    </row>
    <row r="9" spans="1:15" x14ac:dyDescent="0.25">
      <c r="A9" s="43"/>
      <c r="B9" s="17" t="s">
        <v>23</v>
      </c>
      <c r="C9" s="12">
        <v>25</v>
      </c>
      <c r="D9" s="12">
        <v>16</v>
      </c>
      <c r="E9" s="12">
        <v>0</v>
      </c>
      <c r="F9" s="12">
        <v>23</v>
      </c>
      <c r="G9" s="12">
        <v>11</v>
      </c>
      <c r="H9" s="12">
        <v>12</v>
      </c>
      <c r="I9" s="12"/>
      <c r="J9" s="12"/>
      <c r="K9" s="12"/>
      <c r="L9" s="12"/>
      <c r="M9" s="12"/>
      <c r="N9" s="12"/>
    </row>
    <row r="10" spans="1:15" ht="15.75" thickBot="1" x14ac:dyDescent="0.3">
      <c r="A10" s="43"/>
      <c r="B10" s="18" t="s">
        <v>24</v>
      </c>
      <c r="C10" s="13">
        <v>10</v>
      </c>
      <c r="D10" s="13">
        <v>6</v>
      </c>
      <c r="E10" s="13">
        <v>2</v>
      </c>
      <c r="F10" s="13">
        <v>7</v>
      </c>
      <c r="G10" s="13">
        <v>10</v>
      </c>
      <c r="H10" s="13">
        <v>5</v>
      </c>
      <c r="I10" s="13"/>
      <c r="J10" s="13"/>
      <c r="K10" s="13"/>
      <c r="L10" s="13"/>
      <c r="M10" s="13"/>
      <c r="N10" s="13"/>
    </row>
    <row r="11" spans="1:15" ht="16.5" thickTop="1" thickBot="1" x14ac:dyDescent="0.3">
      <c r="A11" s="44"/>
      <c r="B11" s="19" t="s">
        <v>15</v>
      </c>
      <c r="C11" s="14">
        <f>SUM(C8:C10)</f>
        <v>40</v>
      </c>
      <c r="D11" s="14">
        <f t="shared" ref="D11:N11" si="1">SUM(D8:D10)</f>
        <v>27</v>
      </c>
      <c r="E11" s="14">
        <f t="shared" si="1"/>
        <v>2</v>
      </c>
      <c r="F11" s="14">
        <f t="shared" si="1"/>
        <v>36</v>
      </c>
      <c r="G11" s="14">
        <f t="shared" si="1"/>
        <v>26</v>
      </c>
      <c r="H11" s="14">
        <f t="shared" si="1"/>
        <v>23</v>
      </c>
      <c r="I11" s="14">
        <f t="shared" si="1"/>
        <v>0</v>
      </c>
      <c r="J11" s="14">
        <f t="shared" si="1"/>
        <v>0</v>
      </c>
      <c r="K11" s="14">
        <f t="shared" si="1"/>
        <v>0</v>
      </c>
      <c r="L11" s="14">
        <f t="shared" si="1"/>
        <v>0</v>
      </c>
      <c r="M11" s="14">
        <f t="shared" si="1"/>
        <v>0</v>
      </c>
      <c r="N11" s="14">
        <f t="shared" si="1"/>
        <v>0</v>
      </c>
    </row>
    <row r="12" spans="1:15" ht="15.75" thickTop="1" x14ac:dyDescent="0.25">
      <c r="A12" s="42" t="s">
        <v>15</v>
      </c>
      <c r="B12" s="17" t="s">
        <v>22</v>
      </c>
      <c r="C12" s="12">
        <f t="shared" ref="C12:D14" si="2">SUM(C4+C8)</f>
        <v>18</v>
      </c>
      <c r="D12" s="12">
        <f t="shared" si="2"/>
        <v>17</v>
      </c>
      <c r="E12" s="12">
        <f t="shared" ref="E12:F12" si="3">SUM(E4+E8)</f>
        <v>2</v>
      </c>
      <c r="F12" s="12">
        <f t="shared" si="3"/>
        <v>41</v>
      </c>
      <c r="G12" s="12">
        <f t="shared" ref="G12:H12" si="4">SUM(G4+G8)</f>
        <v>24</v>
      </c>
      <c r="H12" s="12">
        <f t="shared" si="4"/>
        <v>23</v>
      </c>
      <c r="I12" s="12"/>
      <c r="J12" s="12"/>
      <c r="K12" s="12"/>
      <c r="L12" s="12"/>
      <c r="M12" s="12"/>
      <c r="N12" s="12"/>
    </row>
    <row r="13" spans="1:15" x14ac:dyDescent="0.25">
      <c r="A13" s="43"/>
      <c r="B13" s="17" t="s">
        <v>23</v>
      </c>
      <c r="C13" s="12">
        <f t="shared" si="2"/>
        <v>45</v>
      </c>
      <c r="D13" s="12">
        <f t="shared" si="2"/>
        <v>43</v>
      </c>
      <c r="E13" s="12">
        <f t="shared" ref="E13:F13" si="5">SUM(E5+E9)</f>
        <v>1</v>
      </c>
      <c r="F13" s="12">
        <f t="shared" si="5"/>
        <v>56</v>
      </c>
      <c r="G13" s="12">
        <f t="shared" ref="G13:H13" si="6">SUM(G5+G9)</f>
        <v>55</v>
      </c>
      <c r="H13" s="12">
        <f t="shared" si="6"/>
        <v>27</v>
      </c>
      <c r="I13" s="12"/>
      <c r="J13" s="12"/>
      <c r="K13" s="12"/>
      <c r="L13" s="12"/>
      <c r="M13" s="12"/>
      <c r="N13" s="12"/>
    </row>
    <row r="14" spans="1:15" ht="15.75" thickBot="1" x14ac:dyDescent="0.3">
      <c r="A14" s="43"/>
      <c r="B14" s="18" t="s">
        <v>24</v>
      </c>
      <c r="C14" s="13">
        <f t="shared" si="2"/>
        <v>17</v>
      </c>
      <c r="D14" s="13">
        <f t="shared" si="2"/>
        <v>7</v>
      </c>
      <c r="E14" s="13">
        <f t="shared" ref="E14:F14" si="7">SUM(E6+E10)</f>
        <v>4</v>
      </c>
      <c r="F14" s="13">
        <f t="shared" si="7"/>
        <v>14</v>
      </c>
      <c r="G14" s="13">
        <f t="shared" ref="G14:H14" si="8">SUM(G6+G10)</f>
        <v>18</v>
      </c>
      <c r="H14" s="13">
        <f t="shared" si="8"/>
        <v>10</v>
      </c>
      <c r="I14" s="13"/>
      <c r="J14" s="13"/>
      <c r="K14" s="13"/>
      <c r="L14" s="13"/>
      <c r="M14" s="13"/>
      <c r="N14" s="13"/>
    </row>
    <row r="15" spans="1:15" ht="16.5" thickTop="1" thickBot="1" x14ac:dyDescent="0.3">
      <c r="A15" s="44"/>
      <c r="B15" s="19" t="s">
        <v>15</v>
      </c>
      <c r="C15" s="14">
        <f>SUM(C7+C11)</f>
        <v>80</v>
      </c>
      <c r="D15" s="14">
        <f t="shared" ref="D15:N15" si="9">SUM(D7+D11)</f>
        <v>67</v>
      </c>
      <c r="E15" s="14">
        <f t="shared" si="9"/>
        <v>7</v>
      </c>
      <c r="F15" s="14">
        <f t="shared" ref="F15:G15" si="10">SUM(F7+F11)</f>
        <v>111</v>
      </c>
      <c r="G15" s="14">
        <f t="shared" si="10"/>
        <v>97</v>
      </c>
      <c r="H15" s="14">
        <f t="shared" ref="H15" si="11">SUM(H7+H11)</f>
        <v>60</v>
      </c>
      <c r="I15" s="14">
        <f t="shared" si="9"/>
        <v>0</v>
      </c>
      <c r="J15" s="14">
        <f t="shared" si="9"/>
        <v>0</v>
      </c>
      <c r="K15" s="14">
        <f t="shared" si="9"/>
        <v>0</v>
      </c>
      <c r="L15" s="14">
        <f t="shared" si="9"/>
        <v>0</v>
      </c>
      <c r="M15" s="14">
        <f t="shared" si="9"/>
        <v>0</v>
      </c>
      <c r="N15" s="14">
        <f t="shared" si="9"/>
        <v>0</v>
      </c>
    </row>
    <row r="16" spans="1:15" ht="15.75" thickTop="1" x14ac:dyDescent="0.25"/>
    <row r="18" spans="1:14" s="26" customFormat="1" ht="24.95" customHeight="1" thickBot="1" x14ac:dyDescent="0.3">
      <c r="A18" s="6" t="s">
        <v>42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6.5" thickTop="1" thickBot="1" x14ac:dyDescent="0.3">
      <c r="A19" s="4" t="s">
        <v>19</v>
      </c>
      <c r="B19" s="4" t="s">
        <v>20</v>
      </c>
      <c r="C19" s="5" t="s">
        <v>1</v>
      </c>
      <c r="D19" s="5" t="s">
        <v>2</v>
      </c>
      <c r="E19" s="5" t="s">
        <v>3</v>
      </c>
      <c r="F19" s="5" t="s">
        <v>4</v>
      </c>
      <c r="G19" s="5" t="s">
        <v>5</v>
      </c>
      <c r="H19" s="5" t="s">
        <v>6</v>
      </c>
      <c r="I19" s="5" t="s">
        <v>7</v>
      </c>
      <c r="J19" s="5" t="s">
        <v>8</v>
      </c>
      <c r="K19" s="5" t="s">
        <v>9</v>
      </c>
      <c r="L19" s="5" t="s">
        <v>10</v>
      </c>
      <c r="M19" s="5" t="s">
        <v>11</v>
      </c>
      <c r="N19" s="5" t="s">
        <v>12</v>
      </c>
    </row>
    <row r="20" spans="1:14" ht="15.75" thickTop="1" x14ac:dyDescent="0.25">
      <c r="A20" s="42" t="s">
        <v>21</v>
      </c>
      <c r="B20" s="17" t="s">
        <v>22</v>
      </c>
      <c r="C20" s="9">
        <v>65000</v>
      </c>
      <c r="D20" s="9">
        <v>60000</v>
      </c>
      <c r="E20" s="9">
        <v>230347.38999999998</v>
      </c>
      <c r="F20" s="9">
        <v>175000</v>
      </c>
      <c r="G20" s="9">
        <v>95000</v>
      </c>
      <c r="H20" s="9">
        <v>85000</v>
      </c>
      <c r="I20" s="9"/>
      <c r="J20" s="9"/>
      <c r="K20" s="9"/>
      <c r="L20" s="9"/>
      <c r="M20" s="9"/>
      <c r="N20" s="9"/>
    </row>
    <row r="21" spans="1:14" x14ac:dyDescent="0.25">
      <c r="A21" s="43"/>
      <c r="B21" s="17" t="s">
        <v>23</v>
      </c>
      <c r="C21" s="9">
        <v>549999.97</v>
      </c>
      <c r="D21" s="9">
        <v>428517.19</v>
      </c>
      <c r="E21" s="9">
        <v>115000</v>
      </c>
      <c r="F21" s="9">
        <v>285000</v>
      </c>
      <c r="G21" s="9">
        <v>220000</v>
      </c>
      <c r="H21" s="9">
        <v>75000</v>
      </c>
      <c r="I21" s="9"/>
      <c r="J21" s="9"/>
      <c r="K21" s="9"/>
      <c r="L21" s="9"/>
      <c r="M21" s="9"/>
      <c r="N21" s="9"/>
    </row>
    <row r="22" spans="1:14" ht="15.75" thickBot="1" x14ac:dyDescent="0.3">
      <c r="A22" s="43"/>
      <c r="B22" s="18" t="s">
        <v>24</v>
      </c>
      <c r="C22" s="10">
        <v>380000</v>
      </c>
      <c r="D22" s="10">
        <v>5000</v>
      </c>
      <c r="E22" s="10">
        <v>125000</v>
      </c>
      <c r="F22" s="10">
        <v>155000</v>
      </c>
      <c r="G22" s="10">
        <v>390000</v>
      </c>
      <c r="H22" s="10">
        <v>254930.9</v>
      </c>
      <c r="I22" s="10"/>
      <c r="J22" s="10"/>
      <c r="K22" s="10"/>
      <c r="L22" s="10"/>
      <c r="M22" s="10"/>
      <c r="N22" s="10"/>
    </row>
    <row r="23" spans="1:14" ht="16.5" thickTop="1" thickBot="1" x14ac:dyDescent="0.3">
      <c r="A23" s="44"/>
      <c r="B23" s="19" t="s">
        <v>15</v>
      </c>
      <c r="C23" s="11">
        <f>SUM(C20:C22)</f>
        <v>994999.97</v>
      </c>
      <c r="D23" s="11">
        <f t="shared" ref="D23:N23" si="12">SUM(D20:D22)</f>
        <v>493517.19</v>
      </c>
      <c r="E23" s="11">
        <f t="shared" si="12"/>
        <v>470347.39</v>
      </c>
      <c r="F23" s="11">
        <f t="shared" si="12"/>
        <v>615000</v>
      </c>
      <c r="G23" s="11">
        <f t="shared" si="12"/>
        <v>705000</v>
      </c>
      <c r="H23" s="11">
        <f t="shared" si="12"/>
        <v>414930.9</v>
      </c>
      <c r="I23" s="11">
        <f t="shared" si="12"/>
        <v>0</v>
      </c>
      <c r="J23" s="11">
        <f t="shared" si="12"/>
        <v>0</v>
      </c>
      <c r="K23" s="11">
        <f t="shared" si="12"/>
        <v>0</v>
      </c>
      <c r="L23" s="11">
        <f t="shared" si="12"/>
        <v>0</v>
      </c>
      <c r="M23" s="11">
        <f t="shared" si="12"/>
        <v>0</v>
      </c>
      <c r="N23" s="11">
        <f t="shared" si="12"/>
        <v>0</v>
      </c>
    </row>
    <row r="24" spans="1:14" ht="15.75" thickTop="1" x14ac:dyDescent="0.25">
      <c r="A24" s="42" t="s">
        <v>25</v>
      </c>
      <c r="B24" s="17" t="s">
        <v>22</v>
      </c>
      <c r="C24" s="9">
        <v>25000</v>
      </c>
      <c r="D24" s="9">
        <v>29720.760000000002</v>
      </c>
      <c r="E24" s="9">
        <v>0</v>
      </c>
      <c r="F24" s="9">
        <v>30000</v>
      </c>
      <c r="G24" s="9">
        <v>25000</v>
      </c>
      <c r="H24" s="12">
        <v>34974.42</v>
      </c>
      <c r="I24" s="9"/>
      <c r="J24" s="9"/>
      <c r="K24" s="9"/>
      <c r="L24" s="9"/>
      <c r="M24" s="9"/>
      <c r="N24" s="9"/>
    </row>
    <row r="25" spans="1:14" x14ac:dyDescent="0.25">
      <c r="A25" s="43"/>
      <c r="B25" s="17" t="s">
        <v>23</v>
      </c>
      <c r="C25" s="9">
        <v>130000</v>
      </c>
      <c r="D25" s="9">
        <v>484999.97</v>
      </c>
      <c r="E25" s="9">
        <v>0</v>
      </c>
      <c r="F25" s="9">
        <v>516454.44</v>
      </c>
      <c r="G25" s="12">
        <v>55000</v>
      </c>
      <c r="H25" s="12">
        <v>60000</v>
      </c>
      <c r="I25" s="9"/>
      <c r="J25" s="9"/>
      <c r="K25" s="9"/>
      <c r="L25" s="9"/>
      <c r="M25" s="9"/>
      <c r="N25" s="9"/>
    </row>
    <row r="26" spans="1:14" ht="15.75" thickBot="1" x14ac:dyDescent="0.3">
      <c r="A26" s="43"/>
      <c r="B26" s="18" t="s">
        <v>24</v>
      </c>
      <c r="C26" s="10">
        <v>544999.98</v>
      </c>
      <c r="D26" s="10">
        <v>250000</v>
      </c>
      <c r="E26" s="10">
        <v>125000</v>
      </c>
      <c r="F26" s="10">
        <v>154514.66</v>
      </c>
      <c r="G26" s="10">
        <v>277059.15999999997</v>
      </c>
      <c r="H26" s="10">
        <v>160000</v>
      </c>
      <c r="I26" s="10"/>
      <c r="J26" s="10"/>
      <c r="K26" s="10"/>
      <c r="L26" s="10"/>
      <c r="M26" s="10"/>
      <c r="N26" s="10"/>
    </row>
    <row r="27" spans="1:14" ht="16.5" thickTop="1" thickBot="1" x14ac:dyDescent="0.3">
      <c r="A27" s="44"/>
      <c r="B27" s="19" t="s">
        <v>15</v>
      </c>
      <c r="C27" s="11">
        <f>SUM(C24:C26)</f>
        <v>699999.98</v>
      </c>
      <c r="D27" s="11">
        <f t="shared" ref="D27:N27" si="13">SUM(D24:D26)</f>
        <v>764720.73</v>
      </c>
      <c r="E27" s="11">
        <f t="shared" si="13"/>
        <v>125000</v>
      </c>
      <c r="F27" s="11">
        <f t="shared" si="13"/>
        <v>700969.1</v>
      </c>
      <c r="G27" s="11">
        <f t="shared" si="13"/>
        <v>357059.16</v>
      </c>
      <c r="H27" s="11">
        <f t="shared" si="13"/>
        <v>254974.41999999998</v>
      </c>
      <c r="I27" s="11">
        <f t="shared" si="13"/>
        <v>0</v>
      </c>
      <c r="J27" s="11">
        <f t="shared" si="13"/>
        <v>0</v>
      </c>
      <c r="K27" s="11">
        <f t="shared" si="13"/>
        <v>0</v>
      </c>
      <c r="L27" s="11">
        <f t="shared" si="13"/>
        <v>0</v>
      </c>
      <c r="M27" s="11">
        <f t="shared" si="13"/>
        <v>0</v>
      </c>
      <c r="N27" s="11">
        <f t="shared" si="13"/>
        <v>0</v>
      </c>
    </row>
    <row r="28" spans="1:14" ht="15.75" thickTop="1" x14ac:dyDescent="0.25">
      <c r="A28" s="42" t="s">
        <v>15</v>
      </c>
      <c r="B28" s="17" t="s">
        <v>22</v>
      </c>
      <c r="C28" s="9">
        <f t="shared" ref="C28:D30" si="14">SUM(C20+C24)</f>
        <v>90000</v>
      </c>
      <c r="D28" s="9">
        <f t="shared" si="14"/>
        <v>89720.760000000009</v>
      </c>
      <c r="E28" s="9">
        <f t="shared" ref="E28:F28" si="15">SUM(E20+E24)</f>
        <v>230347.38999999998</v>
      </c>
      <c r="F28" s="9">
        <f t="shared" si="15"/>
        <v>205000</v>
      </c>
      <c r="G28" s="9">
        <f t="shared" ref="G28:H28" si="16">SUM(G20+G24)</f>
        <v>120000</v>
      </c>
      <c r="H28" s="9">
        <f t="shared" si="16"/>
        <v>119974.42</v>
      </c>
      <c r="I28" s="9"/>
      <c r="J28" s="9"/>
      <c r="K28" s="9"/>
      <c r="L28" s="9"/>
      <c r="M28" s="9"/>
      <c r="N28" s="9"/>
    </row>
    <row r="29" spans="1:14" x14ac:dyDescent="0.25">
      <c r="A29" s="43"/>
      <c r="B29" s="17" t="s">
        <v>23</v>
      </c>
      <c r="C29" s="9">
        <f t="shared" si="14"/>
        <v>679999.97</v>
      </c>
      <c r="D29" s="9">
        <f t="shared" si="14"/>
        <v>913517.15999999992</v>
      </c>
      <c r="E29" s="9">
        <f t="shared" ref="E29:F29" si="17">SUM(E21+E25)</f>
        <v>115000</v>
      </c>
      <c r="F29" s="9">
        <f t="shared" si="17"/>
        <v>801454.44</v>
      </c>
      <c r="G29" s="9">
        <f t="shared" ref="G29:H29" si="18">SUM(G21+G25)</f>
        <v>275000</v>
      </c>
      <c r="H29" s="9">
        <f t="shared" si="18"/>
        <v>135000</v>
      </c>
      <c r="I29" s="9"/>
      <c r="J29" s="9"/>
      <c r="K29" s="9"/>
      <c r="L29" s="9"/>
      <c r="M29" s="9"/>
      <c r="N29" s="9"/>
    </row>
    <row r="30" spans="1:14" ht="15.75" thickBot="1" x14ac:dyDescent="0.3">
      <c r="A30" s="43"/>
      <c r="B30" s="18" t="s">
        <v>24</v>
      </c>
      <c r="C30" s="10">
        <f t="shared" si="14"/>
        <v>924999.98</v>
      </c>
      <c r="D30" s="10">
        <f t="shared" si="14"/>
        <v>255000</v>
      </c>
      <c r="E30" s="10">
        <f t="shared" ref="E30:F30" si="19">SUM(E22+E26)</f>
        <v>250000</v>
      </c>
      <c r="F30" s="10">
        <f t="shared" si="19"/>
        <v>309514.66000000003</v>
      </c>
      <c r="G30" s="10">
        <f t="shared" ref="G30:H30" si="20">SUM(G22+G26)</f>
        <v>667059.15999999992</v>
      </c>
      <c r="H30" s="10">
        <f t="shared" si="20"/>
        <v>414930.9</v>
      </c>
      <c r="I30" s="10"/>
      <c r="J30" s="10"/>
      <c r="K30" s="10"/>
      <c r="L30" s="10"/>
      <c r="M30" s="10"/>
      <c r="N30" s="10"/>
    </row>
    <row r="31" spans="1:14" ht="16.5" thickTop="1" thickBot="1" x14ac:dyDescent="0.3">
      <c r="A31" s="44"/>
      <c r="B31" s="19" t="s">
        <v>15</v>
      </c>
      <c r="C31" s="11">
        <f>SUM(C23+C27)</f>
        <v>1694999.95</v>
      </c>
      <c r="D31" s="11">
        <f t="shared" ref="D31:N31" si="21">SUM(D23+D27)</f>
        <v>1258237.92</v>
      </c>
      <c r="E31" s="11">
        <f t="shared" si="21"/>
        <v>595347.39</v>
      </c>
      <c r="F31" s="11">
        <f t="shared" ref="F31:G31" si="22">SUM(F23+F27)</f>
        <v>1315969.1000000001</v>
      </c>
      <c r="G31" s="11">
        <f t="shared" si="22"/>
        <v>1062059.1599999999</v>
      </c>
      <c r="H31" s="11">
        <f t="shared" ref="H31" si="23">SUM(H23+H27)</f>
        <v>669905.32000000007</v>
      </c>
      <c r="I31" s="11">
        <f t="shared" si="21"/>
        <v>0</v>
      </c>
      <c r="J31" s="11">
        <f t="shared" si="21"/>
        <v>0</v>
      </c>
      <c r="K31" s="11">
        <f t="shared" si="21"/>
        <v>0</v>
      </c>
      <c r="L31" s="11">
        <f t="shared" si="21"/>
        <v>0</v>
      </c>
      <c r="M31" s="11">
        <f t="shared" si="21"/>
        <v>0</v>
      </c>
      <c r="N31" s="11">
        <f t="shared" si="21"/>
        <v>0</v>
      </c>
    </row>
    <row r="32" spans="1:14" ht="15.75" thickTop="1" x14ac:dyDescent="0.25"/>
    <row r="35" spans="3:10" x14ac:dyDescent="0.25">
      <c r="I35" s="32"/>
    </row>
    <row r="36" spans="3:10" x14ac:dyDescent="0.25">
      <c r="C36" s="27"/>
      <c r="D36" s="27"/>
      <c r="E36" s="27"/>
      <c r="F36" s="27"/>
      <c r="G36" s="27"/>
      <c r="H36" s="27"/>
      <c r="I36" s="27"/>
      <c r="J36" s="27"/>
    </row>
  </sheetData>
  <mergeCells count="7">
    <mergeCell ref="A28:A31"/>
    <mergeCell ref="B1:N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zoomScaleNormal="100" workbookViewId="0">
      <selection activeCell="E26" sqref="E26"/>
    </sheetView>
  </sheetViews>
  <sheetFormatPr defaultColWidth="9.140625" defaultRowHeight="15" x14ac:dyDescent="0.25"/>
  <cols>
    <col min="1" max="1" width="37" style="3" bestFit="1" customWidth="1"/>
    <col min="2" max="2" width="20.140625" style="3" bestFit="1" customWidth="1"/>
    <col min="3" max="7" width="13.5703125" style="3" customWidth="1"/>
    <col min="8" max="14" width="13.5703125" style="2" customWidth="1"/>
    <col min="15" max="15" width="21.7109375" style="2" bestFit="1" customWidth="1"/>
    <col min="16" max="16384" width="9.140625" style="2"/>
  </cols>
  <sheetData>
    <row r="1" spans="1:15" ht="80.099999999999994" customHeight="1" x14ac:dyDescent="0.25">
      <c r="A1" s="1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O1" s="31" t="s">
        <v>50</v>
      </c>
    </row>
    <row r="2" spans="1:15" s="26" customFormat="1" ht="24.95" customHeight="1" thickBot="1" x14ac:dyDescent="0.3">
      <c r="A2" s="6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5" ht="15.75" thickTop="1" x14ac:dyDescent="0.25">
      <c r="A4" s="7" t="s">
        <v>13</v>
      </c>
      <c r="B4" s="12">
        <v>6</v>
      </c>
      <c r="C4" s="12">
        <v>1</v>
      </c>
      <c r="D4" s="12">
        <v>3</v>
      </c>
      <c r="E4" s="12">
        <v>4</v>
      </c>
      <c r="F4" s="12">
        <v>4</v>
      </c>
      <c r="G4" s="12">
        <v>6</v>
      </c>
      <c r="H4" s="12"/>
      <c r="I4" s="12"/>
      <c r="J4" s="12"/>
      <c r="K4" s="12"/>
      <c r="L4" s="12"/>
      <c r="M4" s="12"/>
    </row>
    <row r="5" spans="1:15" x14ac:dyDescent="0.25">
      <c r="A5" s="8" t="s">
        <v>16</v>
      </c>
      <c r="B5" s="12">
        <v>1</v>
      </c>
      <c r="C5" s="12">
        <v>3</v>
      </c>
      <c r="D5" s="12">
        <v>3</v>
      </c>
      <c r="E5" s="12">
        <v>0</v>
      </c>
      <c r="F5" s="12">
        <v>3</v>
      </c>
      <c r="G5" s="12">
        <v>1</v>
      </c>
      <c r="H5" s="12"/>
      <c r="I5" s="12"/>
      <c r="J5" s="12"/>
      <c r="K5" s="12"/>
      <c r="L5" s="12"/>
      <c r="M5" s="12"/>
    </row>
    <row r="6" spans="1:15" x14ac:dyDescent="0.25">
      <c r="A6" s="8" t="s">
        <v>17</v>
      </c>
      <c r="B6" s="13">
        <v>2</v>
      </c>
      <c r="C6" s="13">
        <v>2</v>
      </c>
      <c r="D6" s="13">
        <v>0</v>
      </c>
      <c r="E6" s="13">
        <v>1</v>
      </c>
      <c r="F6" s="13">
        <v>0</v>
      </c>
      <c r="G6" s="9">
        <v>0</v>
      </c>
      <c r="H6" s="13"/>
      <c r="I6" s="13"/>
      <c r="J6" s="13"/>
      <c r="K6" s="13"/>
      <c r="L6" s="13"/>
      <c r="M6" s="13"/>
    </row>
    <row r="7" spans="1:15" x14ac:dyDescent="0.25">
      <c r="A7" s="8" t="s">
        <v>18</v>
      </c>
      <c r="B7" s="13">
        <v>2</v>
      </c>
      <c r="C7" s="13">
        <v>1</v>
      </c>
      <c r="D7" s="13">
        <v>1</v>
      </c>
      <c r="E7" s="13">
        <v>1</v>
      </c>
      <c r="F7" s="9">
        <v>0</v>
      </c>
      <c r="G7" s="9">
        <v>0</v>
      </c>
      <c r="H7" s="13"/>
      <c r="I7" s="13"/>
      <c r="J7" s="13"/>
      <c r="K7" s="13"/>
      <c r="L7" s="13"/>
      <c r="M7" s="13"/>
    </row>
    <row r="8" spans="1:15" x14ac:dyDescent="0.25">
      <c r="A8" s="8" t="s">
        <v>14</v>
      </c>
      <c r="B8" s="12">
        <v>3</v>
      </c>
      <c r="C8" s="12">
        <v>0</v>
      </c>
      <c r="D8" s="12">
        <v>0</v>
      </c>
      <c r="E8" s="12">
        <v>3</v>
      </c>
      <c r="F8" s="12">
        <v>2</v>
      </c>
      <c r="G8" s="12">
        <v>2</v>
      </c>
      <c r="H8" s="12"/>
      <c r="I8" s="12"/>
      <c r="J8" s="12"/>
      <c r="K8" s="12"/>
      <c r="L8" s="12"/>
      <c r="M8" s="12"/>
    </row>
    <row r="9" spans="1:15" ht="15.75" thickBot="1" x14ac:dyDescent="0.3">
      <c r="A9" s="8" t="s">
        <v>52</v>
      </c>
      <c r="B9" s="12">
        <v>66</v>
      </c>
      <c r="C9" s="12">
        <v>60</v>
      </c>
      <c r="D9" s="12">
        <v>0</v>
      </c>
      <c r="E9" s="12">
        <v>102</v>
      </c>
      <c r="F9" s="12">
        <v>88</v>
      </c>
      <c r="G9" s="12">
        <v>51</v>
      </c>
      <c r="H9" s="12"/>
      <c r="I9" s="12"/>
      <c r="J9" s="12"/>
      <c r="K9" s="12"/>
      <c r="L9" s="12"/>
      <c r="M9" s="12"/>
    </row>
    <row r="10" spans="1:15" ht="16.5" thickTop="1" thickBot="1" x14ac:dyDescent="0.3">
      <c r="A10" s="15" t="s">
        <v>15</v>
      </c>
      <c r="B10" s="14">
        <f>SUM(B4:B9)</f>
        <v>80</v>
      </c>
      <c r="C10" s="14">
        <f t="shared" ref="C10:M10" si="0">SUM(C4:C9)</f>
        <v>67</v>
      </c>
      <c r="D10" s="14">
        <f t="shared" si="0"/>
        <v>7</v>
      </c>
      <c r="E10" s="14">
        <f t="shared" si="0"/>
        <v>111</v>
      </c>
      <c r="F10" s="14">
        <f t="shared" si="0"/>
        <v>97</v>
      </c>
      <c r="G10" s="14">
        <f t="shared" si="0"/>
        <v>60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</row>
    <row r="11" spans="1:15" ht="15.75" thickTop="1" x14ac:dyDescent="0.25"/>
    <row r="13" spans="1:15" s="26" customFormat="1" ht="24.95" customHeight="1" thickBot="1" x14ac:dyDescent="0.3">
      <c r="A13" s="6" t="s">
        <v>38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5" ht="16.5" thickTop="1" thickBot="1" x14ac:dyDescent="0.3">
      <c r="A14" s="4"/>
      <c r="B14" s="5" t="s">
        <v>1</v>
      </c>
      <c r="C14" s="5" t="s">
        <v>2</v>
      </c>
      <c r="D14" s="5" t="s">
        <v>3</v>
      </c>
      <c r="E14" s="5" t="s">
        <v>4</v>
      </c>
      <c r="F14" s="5" t="s">
        <v>5</v>
      </c>
      <c r="G14" s="5" t="s">
        <v>6</v>
      </c>
      <c r="H14" s="5" t="s">
        <v>7</v>
      </c>
      <c r="I14" s="5" t="s">
        <v>8</v>
      </c>
      <c r="J14" s="5" t="s">
        <v>9</v>
      </c>
      <c r="K14" s="5" t="s">
        <v>10</v>
      </c>
      <c r="L14" s="5" t="s">
        <v>11</v>
      </c>
      <c r="M14" s="5" t="s">
        <v>12</v>
      </c>
    </row>
    <row r="15" spans="1:15" ht="15.75" thickTop="1" x14ac:dyDescent="0.25">
      <c r="A15" s="7" t="s">
        <v>13</v>
      </c>
      <c r="B15" s="9">
        <v>60000</v>
      </c>
      <c r="C15" s="9">
        <v>9720.76</v>
      </c>
      <c r="D15" s="9">
        <v>29860.059999999998</v>
      </c>
      <c r="E15" s="9">
        <v>38057.899999999994</v>
      </c>
      <c r="F15" s="9">
        <v>37059.160000000003</v>
      </c>
      <c r="G15" s="9">
        <v>59905.32</v>
      </c>
      <c r="H15" s="9"/>
      <c r="I15" s="9"/>
      <c r="J15" s="9"/>
      <c r="K15" s="9"/>
      <c r="L15" s="9"/>
      <c r="M15" s="9"/>
    </row>
    <row r="16" spans="1:15" x14ac:dyDescent="0.25">
      <c r="A16" s="8" t="s">
        <v>16</v>
      </c>
      <c r="B16" s="9">
        <v>115000</v>
      </c>
      <c r="C16" s="9">
        <v>345000</v>
      </c>
      <c r="D16" s="9">
        <v>345000</v>
      </c>
      <c r="E16" s="9">
        <v>0</v>
      </c>
      <c r="F16" s="9">
        <v>345000</v>
      </c>
      <c r="G16" s="9">
        <v>115000</v>
      </c>
      <c r="H16" s="9"/>
      <c r="I16" s="9"/>
      <c r="J16" s="9"/>
      <c r="K16" s="9"/>
      <c r="L16" s="9"/>
      <c r="M16" s="9"/>
    </row>
    <row r="17" spans="1:13" x14ac:dyDescent="0.25">
      <c r="A17" s="8" t="s">
        <v>17</v>
      </c>
      <c r="B17" s="10">
        <v>379999.98</v>
      </c>
      <c r="C17" s="10">
        <v>378517.18</v>
      </c>
      <c r="D17" s="10">
        <v>0</v>
      </c>
      <c r="E17" s="10">
        <v>186588.81</v>
      </c>
      <c r="F17" s="9">
        <v>0</v>
      </c>
      <c r="G17" s="9">
        <v>0</v>
      </c>
      <c r="H17" s="10"/>
      <c r="I17" s="10"/>
      <c r="J17" s="10"/>
      <c r="K17" s="10"/>
      <c r="L17" s="10"/>
      <c r="M17" s="10"/>
    </row>
    <row r="18" spans="1:13" x14ac:dyDescent="0.25">
      <c r="A18" s="8" t="s">
        <v>18</v>
      </c>
      <c r="B18" s="10">
        <v>449999.97</v>
      </c>
      <c r="C18" s="10">
        <v>224999.98</v>
      </c>
      <c r="D18" s="10">
        <v>220487.33</v>
      </c>
      <c r="E18" s="10">
        <v>221322.39</v>
      </c>
      <c r="F18" s="10">
        <v>0</v>
      </c>
      <c r="G18" s="10">
        <v>0</v>
      </c>
      <c r="H18" s="10"/>
      <c r="I18" s="10"/>
      <c r="J18" s="10"/>
      <c r="K18" s="10"/>
      <c r="L18" s="10"/>
      <c r="M18" s="10"/>
    </row>
    <row r="19" spans="1:13" x14ac:dyDescent="0.25">
      <c r="A19" s="8" t="s">
        <v>14</v>
      </c>
      <c r="B19" s="9">
        <v>360000</v>
      </c>
      <c r="C19" s="9">
        <v>0</v>
      </c>
      <c r="D19" s="9">
        <v>0</v>
      </c>
      <c r="E19" s="9">
        <v>360000</v>
      </c>
      <c r="F19" s="9">
        <v>240000</v>
      </c>
      <c r="G19" s="9">
        <v>240000</v>
      </c>
      <c r="H19" s="9"/>
      <c r="I19" s="9"/>
      <c r="J19" s="9"/>
      <c r="K19" s="9"/>
      <c r="L19" s="9"/>
      <c r="M19" s="9"/>
    </row>
    <row r="20" spans="1:13" ht="15.75" thickBot="1" x14ac:dyDescent="0.3">
      <c r="A20" s="8" t="s">
        <v>52</v>
      </c>
      <c r="B20" s="9">
        <v>330000</v>
      </c>
      <c r="C20" s="9">
        <v>300000</v>
      </c>
      <c r="D20" s="9">
        <v>0</v>
      </c>
      <c r="E20" s="9">
        <v>510000</v>
      </c>
      <c r="F20" s="9">
        <v>440000</v>
      </c>
      <c r="G20" s="9">
        <v>255000</v>
      </c>
      <c r="H20" s="9"/>
      <c r="I20" s="9"/>
      <c r="J20" s="9"/>
      <c r="K20" s="9"/>
      <c r="L20" s="9"/>
      <c r="M20" s="9"/>
    </row>
    <row r="21" spans="1:13" ht="16.5" thickTop="1" thickBot="1" x14ac:dyDescent="0.3">
      <c r="A21" s="15" t="s">
        <v>15</v>
      </c>
      <c r="B21" s="11">
        <f>SUM(B15:B20)</f>
        <v>1694999.95</v>
      </c>
      <c r="C21" s="11">
        <f t="shared" ref="C21:M21" si="1">SUM(C15:C20)</f>
        <v>1258237.92</v>
      </c>
      <c r="D21" s="11">
        <f t="shared" si="1"/>
        <v>595347.39</v>
      </c>
      <c r="E21" s="11">
        <f t="shared" si="1"/>
        <v>1315969.1000000001</v>
      </c>
      <c r="F21" s="11">
        <f t="shared" si="1"/>
        <v>1062059.1600000001</v>
      </c>
      <c r="G21" s="11">
        <f t="shared" si="1"/>
        <v>669905.32000000007</v>
      </c>
      <c r="H21" s="11">
        <f t="shared" si="1"/>
        <v>0</v>
      </c>
      <c r="I21" s="11">
        <f t="shared" si="1"/>
        <v>0</v>
      </c>
      <c r="J21" s="11">
        <f t="shared" si="1"/>
        <v>0</v>
      </c>
      <c r="K21" s="11">
        <f t="shared" si="1"/>
        <v>0</v>
      </c>
      <c r="L21" s="11">
        <f t="shared" si="1"/>
        <v>0</v>
      </c>
      <c r="M21" s="11">
        <f t="shared" si="1"/>
        <v>0</v>
      </c>
    </row>
    <row r="2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showGridLines="0" zoomScaleNormal="100" workbookViewId="0">
      <selection activeCell="B29" sqref="B29:G29"/>
    </sheetView>
  </sheetViews>
  <sheetFormatPr defaultColWidth="9.140625" defaultRowHeight="15" x14ac:dyDescent="0.25"/>
  <cols>
    <col min="1" max="1" width="37" style="3" bestFit="1" customWidth="1"/>
    <col min="2" max="2" width="20.140625" style="3" bestFit="1" customWidth="1"/>
    <col min="3" max="7" width="13.5703125" style="3" customWidth="1"/>
    <col min="8" max="14" width="13.5703125" style="2" customWidth="1"/>
    <col min="15" max="15" width="21.7109375" style="2" bestFit="1" customWidth="1"/>
    <col min="16" max="16384" width="9.140625" style="2"/>
  </cols>
  <sheetData>
    <row r="1" spans="1:15" ht="80.099999999999994" customHeight="1" x14ac:dyDescent="0.25">
      <c r="A1" s="16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O1" s="31" t="s">
        <v>50</v>
      </c>
    </row>
    <row r="2" spans="1:15" s="26" customFormat="1" ht="24.95" customHeight="1" thickBot="1" x14ac:dyDescent="0.3">
      <c r="A2" s="6" t="s">
        <v>39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20" t="s">
        <v>26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5" ht="15.75" thickTop="1" x14ac:dyDescent="0.25">
      <c r="A4" s="21" t="s">
        <v>27</v>
      </c>
      <c r="B4" s="22">
        <v>15</v>
      </c>
      <c r="C4" s="22">
        <v>15</v>
      </c>
      <c r="D4" s="22">
        <v>2</v>
      </c>
      <c r="E4" s="22">
        <v>11</v>
      </c>
      <c r="F4" s="22">
        <v>9</v>
      </c>
      <c r="G4" s="22">
        <v>10</v>
      </c>
      <c r="H4" s="22"/>
      <c r="I4" s="22"/>
      <c r="J4" s="22"/>
      <c r="K4" s="34"/>
      <c r="L4" s="36"/>
      <c r="M4" s="36"/>
    </row>
    <row r="5" spans="1:15" x14ac:dyDescent="0.25">
      <c r="A5" s="21" t="s">
        <v>28</v>
      </c>
      <c r="B5" s="22">
        <v>9</v>
      </c>
      <c r="C5" s="22">
        <v>5</v>
      </c>
      <c r="D5" s="22">
        <v>2</v>
      </c>
      <c r="E5" s="22">
        <v>11</v>
      </c>
      <c r="F5" s="22">
        <v>12</v>
      </c>
      <c r="G5" s="22">
        <v>12</v>
      </c>
      <c r="H5" s="22"/>
      <c r="I5" s="22"/>
      <c r="J5" s="22"/>
      <c r="K5" s="34"/>
      <c r="L5" s="36"/>
      <c r="M5" s="36"/>
    </row>
    <row r="6" spans="1:15" x14ac:dyDescent="0.25">
      <c r="A6" s="21" t="s">
        <v>29</v>
      </c>
      <c r="B6" s="22">
        <v>2</v>
      </c>
      <c r="C6" s="22">
        <v>1</v>
      </c>
      <c r="D6" s="12" t="s">
        <v>53</v>
      </c>
      <c r="E6" s="22">
        <v>5</v>
      </c>
      <c r="F6" s="22">
        <v>5</v>
      </c>
      <c r="G6" s="22">
        <v>1</v>
      </c>
      <c r="H6" s="22"/>
      <c r="I6" s="22"/>
      <c r="J6" s="22"/>
      <c r="K6" s="34"/>
      <c r="L6" s="36"/>
      <c r="M6" s="36"/>
    </row>
    <row r="7" spans="1:15" x14ac:dyDescent="0.25">
      <c r="A7" s="21" t="s">
        <v>30</v>
      </c>
      <c r="B7" s="22">
        <v>7</v>
      </c>
      <c r="C7" s="22">
        <v>5</v>
      </c>
      <c r="D7" s="12" t="s">
        <v>53</v>
      </c>
      <c r="E7" s="22">
        <v>4</v>
      </c>
      <c r="F7" s="22">
        <v>3</v>
      </c>
      <c r="G7" s="22">
        <v>5</v>
      </c>
      <c r="H7" s="22"/>
      <c r="I7" s="22"/>
      <c r="J7" s="22"/>
      <c r="K7" s="34"/>
      <c r="L7" s="36"/>
      <c r="M7" s="36"/>
    </row>
    <row r="8" spans="1:15" x14ac:dyDescent="0.25">
      <c r="A8" s="21" t="s">
        <v>31</v>
      </c>
      <c r="B8" s="22">
        <v>9</v>
      </c>
      <c r="C8" s="22">
        <v>5</v>
      </c>
      <c r="D8" s="12" t="s">
        <v>53</v>
      </c>
      <c r="E8" s="22">
        <v>21</v>
      </c>
      <c r="F8" s="22">
        <v>22</v>
      </c>
      <c r="G8" s="22">
        <v>10</v>
      </c>
      <c r="H8" s="22"/>
      <c r="I8" s="22"/>
      <c r="J8" s="22"/>
      <c r="K8" s="34"/>
      <c r="L8" s="36"/>
      <c r="M8" s="36"/>
    </row>
    <row r="9" spans="1:15" x14ac:dyDescent="0.25">
      <c r="A9" s="21" t="s">
        <v>32</v>
      </c>
      <c r="B9" s="22">
        <v>15</v>
      </c>
      <c r="C9" s="22">
        <v>17</v>
      </c>
      <c r="D9" s="12" t="s">
        <v>53</v>
      </c>
      <c r="E9" s="22">
        <v>23</v>
      </c>
      <c r="F9" s="22">
        <v>15</v>
      </c>
      <c r="G9" s="22">
        <v>8</v>
      </c>
      <c r="H9" s="22"/>
      <c r="I9" s="22"/>
      <c r="J9" s="22"/>
      <c r="K9" s="34"/>
      <c r="L9" s="36"/>
      <c r="M9" s="36"/>
    </row>
    <row r="10" spans="1:15" x14ac:dyDescent="0.25">
      <c r="A10" s="21" t="s">
        <v>33</v>
      </c>
      <c r="B10" s="22">
        <v>5</v>
      </c>
      <c r="C10" s="22">
        <v>9</v>
      </c>
      <c r="D10" s="22">
        <v>1</v>
      </c>
      <c r="E10" s="22">
        <v>15</v>
      </c>
      <c r="F10" s="22">
        <v>12</v>
      </c>
      <c r="G10" s="22">
        <v>4</v>
      </c>
      <c r="H10" s="22"/>
      <c r="I10" s="22"/>
      <c r="J10" s="22"/>
      <c r="K10" s="34"/>
      <c r="L10" s="36"/>
      <c r="M10" s="36"/>
    </row>
    <row r="11" spans="1:15" x14ac:dyDescent="0.25">
      <c r="A11" s="21" t="s">
        <v>34</v>
      </c>
      <c r="B11" s="22">
        <v>10</v>
      </c>
      <c r="C11" s="22">
        <v>5</v>
      </c>
      <c r="D11" s="22">
        <v>2</v>
      </c>
      <c r="E11" s="22">
        <v>12</v>
      </c>
      <c r="F11" s="22">
        <v>13</v>
      </c>
      <c r="G11" s="22">
        <v>6</v>
      </c>
      <c r="H11" s="22"/>
      <c r="I11" s="22"/>
      <c r="J11" s="22"/>
      <c r="K11" s="34"/>
      <c r="L11" s="36"/>
      <c r="M11" s="36"/>
    </row>
    <row r="12" spans="1:15" x14ac:dyDescent="0.25">
      <c r="A12" s="21" t="s">
        <v>35</v>
      </c>
      <c r="B12" s="22">
        <v>2</v>
      </c>
      <c r="C12" s="22">
        <v>4</v>
      </c>
      <c r="D12" s="12" t="s">
        <v>53</v>
      </c>
      <c r="E12" s="22">
        <v>4</v>
      </c>
      <c r="F12" s="22">
        <v>2</v>
      </c>
      <c r="G12" s="22">
        <v>2</v>
      </c>
      <c r="H12" s="22"/>
      <c r="I12" s="22"/>
      <c r="J12" s="22"/>
      <c r="K12" s="34"/>
      <c r="L12" s="36"/>
      <c r="M12" s="36"/>
    </row>
    <row r="13" spans="1:15" ht="15.75" thickBot="1" x14ac:dyDescent="0.3">
      <c r="A13" s="21" t="s">
        <v>36</v>
      </c>
      <c r="B13" s="22">
        <v>6</v>
      </c>
      <c r="C13" s="22">
        <v>1</v>
      </c>
      <c r="D13" s="12" t="s">
        <v>53</v>
      </c>
      <c r="E13" s="22">
        <v>5</v>
      </c>
      <c r="F13" s="22">
        <v>4</v>
      </c>
      <c r="G13" s="22">
        <v>2</v>
      </c>
      <c r="H13" s="22"/>
      <c r="I13" s="22"/>
      <c r="J13" s="22"/>
      <c r="K13" s="34"/>
      <c r="L13" s="36"/>
      <c r="M13" s="36"/>
    </row>
    <row r="14" spans="1:15" ht="16.5" thickTop="1" thickBot="1" x14ac:dyDescent="0.3">
      <c r="A14" s="19" t="s">
        <v>15</v>
      </c>
      <c r="B14" s="23">
        <f>SUM(B4:B13)</f>
        <v>80</v>
      </c>
      <c r="C14" s="23">
        <f t="shared" ref="C14:M14" si="0">SUM(C4:C13)</f>
        <v>67</v>
      </c>
      <c r="D14" s="23">
        <f t="shared" si="0"/>
        <v>7</v>
      </c>
      <c r="E14" s="23">
        <f t="shared" si="0"/>
        <v>111</v>
      </c>
      <c r="F14" s="23">
        <f t="shared" si="0"/>
        <v>97</v>
      </c>
      <c r="G14" s="23">
        <f t="shared" si="0"/>
        <v>60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  <c r="M14" s="23">
        <f t="shared" si="0"/>
        <v>0</v>
      </c>
    </row>
    <row r="15" spans="1:15" ht="15.75" thickTop="1" x14ac:dyDescent="0.25"/>
    <row r="17" spans="1:13" s="26" customFormat="1" ht="24.95" customHeight="1" thickBot="1" x14ac:dyDescent="0.3">
      <c r="A17" s="6" t="s">
        <v>40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6.5" thickTop="1" thickBot="1" x14ac:dyDescent="0.3">
      <c r="A18" s="20" t="s">
        <v>26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</row>
    <row r="19" spans="1:13" ht="15.75" thickTop="1" x14ac:dyDescent="0.25">
      <c r="A19" s="21" t="s">
        <v>27</v>
      </c>
      <c r="B19" s="24">
        <v>85000</v>
      </c>
      <c r="C19" s="24">
        <v>294999.98</v>
      </c>
      <c r="D19" s="24">
        <v>230000</v>
      </c>
      <c r="E19" s="24">
        <v>170000</v>
      </c>
      <c r="F19" s="24">
        <v>157059.16</v>
      </c>
      <c r="G19" s="24">
        <v>50000</v>
      </c>
      <c r="H19" s="24"/>
      <c r="I19" s="24"/>
      <c r="J19" s="24"/>
      <c r="K19" s="33"/>
      <c r="L19" s="35"/>
      <c r="M19" s="35"/>
    </row>
    <row r="20" spans="1:13" x14ac:dyDescent="0.25">
      <c r="A20" s="21" t="s">
        <v>28</v>
      </c>
      <c r="B20" s="24">
        <v>165000</v>
      </c>
      <c r="C20" s="24">
        <v>25000</v>
      </c>
      <c r="D20" s="24">
        <v>125000</v>
      </c>
      <c r="E20" s="24">
        <v>63543.24</v>
      </c>
      <c r="F20" s="24">
        <v>285000</v>
      </c>
      <c r="G20" s="24">
        <v>175000</v>
      </c>
      <c r="H20" s="24"/>
      <c r="I20" s="24"/>
      <c r="J20" s="24"/>
      <c r="K20" s="33"/>
      <c r="L20" s="35"/>
      <c r="M20" s="35"/>
    </row>
    <row r="21" spans="1:13" x14ac:dyDescent="0.25">
      <c r="A21" s="21" t="s">
        <v>29</v>
      </c>
      <c r="B21" s="24">
        <v>10000</v>
      </c>
      <c r="C21" s="24">
        <v>5000</v>
      </c>
      <c r="D21" s="24">
        <v>0</v>
      </c>
      <c r="E21" s="24">
        <v>25000</v>
      </c>
      <c r="F21" s="24">
        <v>30000</v>
      </c>
      <c r="G21" s="24">
        <v>5000</v>
      </c>
      <c r="H21" s="24"/>
      <c r="I21" s="24"/>
      <c r="J21" s="24"/>
      <c r="K21" s="33"/>
      <c r="L21" s="35"/>
      <c r="M21" s="35"/>
    </row>
    <row r="22" spans="1:13" x14ac:dyDescent="0.25">
      <c r="A22" s="21" t="s">
        <v>30</v>
      </c>
      <c r="B22" s="24">
        <v>369999.98</v>
      </c>
      <c r="C22" s="24">
        <v>29720.760000000002</v>
      </c>
      <c r="D22" s="24">
        <v>0</v>
      </c>
      <c r="E22" s="24">
        <v>20000</v>
      </c>
      <c r="F22" s="24">
        <v>15000</v>
      </c>
      <c r="G22" s="24">
        <v>140000</v>
      </c>
      <c r="H22" s="24"/>
      <c r="I22" s="24"/>
      <c r="J22" s="24"/>
      <c r="K22" s="33"/>
      <c r="L22" s="35"/>
      <c r="M22" s="35"/>
    </row>
    <row r="23" spans="1:13" x14ac:dyDescent="0.25">
      <c r="A23" s="21" t="s">
        <v>31</v>
      </c>
      <c r="B23" s="24">
        <v>229999.99</v>
      </c>
      <c r="C23" s="24">
        <v>25000</v>
      </c>
      <c r="D23" s="24">
        <v>0</v>
      </c>
      <c r="E23" s="24">
        <v>291103.46999999997</v>
      </c>
      <c r="F23" s="24">
        <v>120000</v>
      </c>
      <c r="G23" s="24">
        <v>55000</v>
      </c>
      <c r="H23" s="24"/>
      <c r="I23" s="24"/>
      <c r="J23" s="24"/>
      <c r="K23" s="33"/>
      <c r="L23" s="35"/>
      <c r="M23" s="35"/>
    </row>
    <row r="24" spans="1:13" x14ac:dyDescent="0.25">
      <c r="A24" s="21" t="s">
        <v>32</v>
      </c>
      <c r="B24" s="24">
        <v>195000</v>
      </c>
      <c r="C24" s="24">
        <v>489999.99</v>
      </c>
      <c r="D24" s="24">
        <v>0</v>
      </c>
      <c r="E24" s="24">
        <v>115000</v>
      </c>
      <c r="F24" s="24">
        <v>75000</v>
      </c>
      <c r="G24" s="24">
        <v>45000</v>
      </c>
      <c r="H24" s="24"/>
      <c r="I24" s="24"/>
      <c r="J24" s="24"/>
      <c r="K24" s="33"/>
      <c r="L24" s="35"/>
      <c r="M24" s="35"/>
    </row>
    <row r="25" spans="1:13" x14ac:dyDescent="0.25">
      <c r="A25" s="21" t="s">
        <v>33</v>
      </c>
      <c r="B25" s="24">
        <v>244999.99</v>
      </c>
      <c r="C25" s="24">
        <v>45000</v>
      </c>
      <c r="D25" s="24">
        <v>10000</v>
      </c>
      <c r="E25" s="24">
        <v>195000</v>
      </c>
      <c r="F25" s="24">
        <v>170000</v>
      </c>
      <c r="G25" s="24">
        <v>144930.9</v>
      </c>
      <c r="H25" s="24"/>
      <c r="I25" s="24"/>
      <c r="J25" s="24"/>
      <c r="K25" s="33"/>
      <c r="L25" s="35"/>
      <c r="M25" s="35"/>
    </row>
    <row r="26" spans="1:13" x14ac:dyDescent="0.25">
      <c r="A26" s="21" t="s">
        <v>34</v>
      </c>
      <c r="B26" s="24">
        <v>349999.99</v>
      </c>
      <c r="C26" s="24">
        <v>135000</v>
      </c>
      <c r="D26" s="24">
        <v>230347.38999999998</v>
      </c>
      <c r="E26" s="24">
        <v>175000</v>
      </c>
      <c r="F26" s="24">
        <v>65000</v>
      </c>
      <c r="G26" s="24">
        <v>34974.42</v>
      </c>
      <c r="H26" s="24"/>
      <c r="I26" s="24"/>
      <c r="J26" s="24"/>
      <c r="K26" s="33"/>
      <c r="L26" s="35"/>
      <c r="M26" s="35"/>
    </row>
    <row r="27" spans="1:13" x14ac:dyDescent="0.25">
      <c r="A27" s="21" t="s">
        <v>35</v>
      </c>
      <c r="B27" s="24">
        <v>10000</v>
      </c>
      <c r="C27" s="24">
        <v>203517.19</v>
      </c>
      <c r="D27" s="24">
        <v>0</v>
      </c>
      <c r="E27" s="24">
        <v>20000</v>
      </c>
      <c r="F27" s="24">
        <v>125000</v>
      </c>
      <c r="G27" s="24">
        <v>10000</v>
      </c>
      <c r="H27" s="24"/>
      <c r="I27" s="24"/>
      <c r="J27" s="24"/>
      <c r="K27" s="33"/>
      <c r="L27" s="35"/>
      <c r="M27" s="35"/>
    </row>
    <row r="28" spans="1:13" ht="15.75" thickBot="1" x14ac:dyDescent="0.3">
      <c r="A28" s="21" t="s">
        <v>36</v>
      </c>
      <c r="B28" s="24">
        <v>35000</v>
      </c>
      <c r="C28" s="24">
        <v>5000</v>
      </c>
      <c r="D28" s="24">
        <v>0</v>
      </c>
      <c r="E28" s="24">
        <v>241322.39</v>
      </c>
      <c r="F28" s="24">
        <v>20000</v>
      </c>
      <c r="G28" s="24">
        <v>10000</v>
      </c>
      <c r="H28" s="24"/>
      <c r="I28" s="24"/>
      <c r="J28" s="24"/>
      <c r="K28" s="33"/>
      <c r="L28" s="35"/>
      <c r="M28" s="35"/>
    </row>
    <row r="29" spans="1:13" ht="16.5" thickTop="1" thickBot="1" x14ac:dyDescent="0.3">
      <c r="A29" s="19" t="s">
        <v>15</v>
      </c>
      <c r="B29" s="25">
        <f>SUM(B19:B28)</f>
        <v>1694999.95</v>
      </c>
      <c r="C29" s="25">
        <f t="shared" ref="C29:M29" si="1">SUM(C19:C28)</f>
        <v>1258237.92</v>
      </c>
      <c r="D29" s="25">
        <f t="shared" si="1"/>
        <v>595347.39</v>
      </c>
      <c r="E29" s="25">
        <f t="shared" si="1"/>
        <v>1315969.1000000001</v>
      </c>
      <c r="F29" s="25">
        <f t="shared" si="1"/>
        <v>1062059.1600000001</v>
      </c>
      <c r="G29" s="25">
        <f t="shared" si="1"/>
        <v>669905.32000000007</v>
      </c>
      <c r="H29" s="25">
        <f t="shared" si="1"/>
        <v>0</v>
      </c>
      <c r="I29" s="25">
        <f t="shared" si="1"/>
        <v>0</v>
      </c>
      <c r="J29" s="25">
        <f t="shared" si="1"/>
        <v>0</v>
      </c>
      <c r="K29" s="25">
        <f t="shared" si="1"/>
        <v>0</v>
      </c>
      <c r="L29" s="25">
        <f t="shared" si="1"/>
        <v>0</v>
      </c>
      <c r="M29" s="25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1.13.01</vt:lpstr>
      <vt:lpstr>1.13.02</vt:lpstr>
      <vt:lpstr>1.13.03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2025-07-17T09:29:26Z</dcterms:modified>
</cp:coreProperties>
</file>