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5\02_socialuri_programebi\"/>
    </mc:Choice>
  </mc:AlternateContent>
  <xr:revisionPtr revIDLastSave="0" documentId="13_ncr:1_{64E73A1A-6F5C-4214-9464-489943EF0D06}" xr6:coauthVersionLast="47" xr6:coauthVersionMax="47" xr10:uidLastSave="{00000000-0000-0000-0000-000000000000}"/>
  <bookViews>
    <workbookView xWindow="-120" yWindow="-120" windowWidth="29040" windowHeight="15840" tabRatio="831" activeTab="1" xr2:uid="{00000000-000D-0000-FFFF-FFFF00000000}"/>
  </bookViews>
  <sheets>
    <sheet name="სარჩევი" sheetId="22" r:id="rId1"/>
    <sheet name="2.09.01" sheetId="19" r:id="rId2"/>
    <sheet name="2.09.02" sheetId="16" r:id="rId3"/>
    <sheet name="2.09.03" sheetId="17" r:id="rId4"/>
    <sheet name="2.09.04" sheetId="18" r:id="rId5"/>
    <sheet name="2.09.05" sheetId="20" r:id="rId6"/>
    <sheet name="2.09.06" sheetId="2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41" i="20" l="1"/>
  <c r="M20" i="20"/>
  <c r="M21" i="18"/>
  <c r="M43" i="18"/>
  <c r="M29" i="21"/>
  <c r="M14" i="21"/>
  <c r="M6" i="17"/>
  <c r="M13" i="17"/>
  <c r="N43" i="16"/>
  <c r="N42" i="16"/>
  <c r="N41" i="16"/>
  <c r="N40" i="16"/>
  <c r="N39" i="16"/>
  <c r="N38" i="16"/>
  <c r="N37" i="16"/>
  <c r="N31" i="16"/>
  <c r="N21" i="16"/>
  <c r="N20" i="16"/>
  <c r="N19" i="16"/>
  <c r="N18" i="16"/>
  <c r="N17" i="16"/>
  <c r="N16" i="16"/>
  <c r="N15" i="16"/>
  <c r="N9" i="16"/>
  <c r="M6" i="19"/>
  <c r="L41" i="20"/>
  <c r="L20" i="20"/>
  <c r="L21" i="18"/>
  <c r="L43" i="18"/>
  <c r="L29" i="21"/>
  <c r="L14" i="21"/>
  <c r="L6" i="17"/>
  <c r="L13" i="17"/>
  <c r="M43" i="16"/>
  <c r="M42" i="16"/>
  <c r="M41" i="16"/>
  <c r="M40" i="16"/>
  <c r="M39" i="16"/>
  <c r="M38" i="16"/>
  <c r="M37" i="16"/>
  <c r="M31" i="16"/>
  <c r="M21" i="16"/>
  <c r="M20" i="16"/>
  <c r="M19" i="16"/>
  <c r="M18" i="16"/>
  <c r="M17" i="16"/>
  <c r="M16" i="16"/>
  <c r="M15" i="16"/>
  <c r="M9" i="16"/>
  <c r="L6" i="19" l="1"/>
  <c r="K41" i="20"/>
  <c r="K20" i="20"/>
  <c r="K43" i="18"/>
  <c r="K21" i="18"/>
  <c r="K14" i="21"/>
  <c r="K29" i="21"/>
  <c r="K13" i="17"/>
  <c r="K6" i="17"/>
  <c r="L43" i="16"/>
  <c r="L42" i="16"/>
  <c r="L41" i="16"/>
  <c r="L40" i="16"/>
  <c r="L39" i="16"/>
  <c r="L38" i="16"/>
  <c r="L37" i="16"/>
  <c r="L31" i="16"/>
  <c r="L21" i="16"/>
  <c r="L20" i="16"/>
  <c r="L19" i="16"/>
  <c r="L18" i="16"/>
  <c r="L17" i="16"/>
  <c r="L16" i="16"/>
  <c r="L15" i="16"/>
  <c r="L9" i="16"/>
  <c r="K6" i="19"/>
  <c r="J20" i="20"/>
  <c r="J41" i="20"/>
  <c r="J43" i="18"/>
  <c r="J21" i="18"/>
  <c r="J29" i="21" l="1"/>
  <c r="J14" i="21"/>
  <c r="J6" i="17"/>
  <c r="J13" i="17"/>
  <c r="K43" i="16"/>
  <c r="K42" i="16"/>
  <c r="K41" i="16"/>
  <c r="K40" i="16"/>
  <c r="K39" i="16"/>
  <c r="K38" i="16"/>
  <c r="K37" i="16"/>
  <c r="K31" i="16"/>
  <c r="K21" i="16"/>
  <c r="K20" i="16"/>
  <c r="K19" i="16"/>
  <c r="K18" i="16"/>
  <c r="K17" i="16"/>
  <c r="K16" i="16"/>
  <c r="K15" i="16"/>
  <c r="K9" i="16"/>
  <c r="J6" i="19"/>
  <c r="I41" i="20"/>
  <c r="I20" i="20"/>
  <c r="I21" i="18"/>
  <c r="I43" i="18"/>
  <c r="I29" i="21"/>
  <c r="I14" i="21"/>
  <c r="I6" i="17"/>
  <c r="I13" i="17"/>
  <c r="J43" i="16"/>
  <c r="J42" i="16"/>
  <c r="J41" i="16"/>
  <c r="J40" i="16"/>
  <c r="J39" i="16"/>
  <c r="J38" i="16"/>
  <c r="J37" i="16"/>
  <c r="J31" i="16"/>
  <c r="J21" i="16"/>
  <c r="J20" i="16"/>
  <c r="J19" i="16"/>
  <c r="J18" i="16"/>
  <c r="J17" i="16"/>
  <c r="J16" i="16"/>
  <c r="J15" i="16"/>
  <c r="J9" i="16"/>
  <c r="I6" i="19"/>
  <c r="H43" i="18" l="1"/>
  <c r="H21" i="18"/>
  <c r="H20" i="20"/>
  <c r="H41" i="20"/>
  <c r="H29" i="21"/>
  <c r="H14" i="21"/>
  <c r="H6" i="17"/>
  <c r="H13" i="17"/>
  <c r="I43" i="16"/>
  <c r="I42" i="16"/>
  <c r="I41" i="16"/>
  <c r="I40" i="16"/>
  <c r="I39" i="16"/>
  <c r="I38" i="16"/>
  <c r="I37" i="16"/>
  <c r="I31" i="16"/>
  <c r="I21" i="16"/>
  <c r="I20" i="16"/>
  <c r="I19" i="16"/>
  <c r="I18" i="16"/>
  <c r="I17" i="16"/>
  <c r="I16" i="16"/>
  <c r="I15" i="16"/>
  <c r="I9" i="16"/>
  <c r="H6" i="19"/>
  <c r="G29" i="21" l="1"/>
  <c r="G14" i="21"/>
  <c r="G41" i="20"/>
  <c r="G20" i="20"/>
  <c r="G43" i="18"/>
  <c r="G21" i="18"/>
  <c r="G6" i="17"/>
  <c r="G13" i="17"/>
  <c r="H43" i="16"/>
  <c r="H42" i="16"/>
  <c r="H41" i="16"/>
  <c r="H40" i="16"/>
  <c r="H39" i="16"/>
  <c r="H38" i="16"/>
  <c r="G38" i="16"/>
  <c r="G39" i="16"/>
  <c r="G40" i="16"/>
  <c r="G41" i="16"/>
  <c r="G42" i="16"/>
  <c r="H37" i="16"/>
  <c r="H31" i="16"/>
  <c r="H21" i="16"/>
  <c r="H20" i="16"/>
  <c r="H19" i="16"/>
  <c r="H18" i="16"/>
  <c r="H17" i="16"/>
  <c r="H16" i="16"/>
  <c r="H15" i="16"/>
  <c r="H9" i="16"/>
  <c r="G6" i="19"/>
  <c r="F41" i="20" l="1"/>
  <c r="F20" i="20"/>
  <c r="F21" i="18"/>
  <c r="F43" i="18"/>
  <c r="F29" i="21"/>
  <c r="F14" i="21"/>
  <c r="F6" i="17"/>
  <c r="F13" i="17"/>
  <c r="G37" i="16"/>
  <c r="G31" i="16"/>
  <c r="G20" i="16"/>
  <c r="G19" i="16"/>
  <c r="G18" i="16"/>
  <c r="G17" i="16"/>
  <c r="G16" i="16"/>
  <c r="G15" i="16"/>
  <c r="G21" i="16" s="1"/>
  <c r="G9" i="16"/>
  <c r="F6" i="19"/>
  <c r="E6" i="19"/>
  <c r="G43" i="16" l="1"/>
  <c r="E41" i="20"/>
  <c r="E20" i="20"/>
  <c r="E21" i="18"/>
  <c r="E43" i="18"/>
  <c r="E29" i="21"/>
  <c r="E14" i="21"/>
  <c r="E6" i="17"/>
  <c r="E13" i="17"/>
  <c r="F38" i="16"/>
  <c r="F42" i="16"/>
  <c r="F41" i="16"/>
  <c r="F40" i="16"/>
  <c r="F39" i="16"/>
  <c r="F37" i="16"/>
  <c r="F31" i="16"/>
  <c r="F16" i="16"/>
  <c r="F20" i="16"/>
  <c r="F19" i="16"/>
  <c r="F18" i="16"/>
  <c r="F17" i="16"/>
  <c r="F15" i="16"/>
  <c r="F9" i="16"/>
  <c r="F43" i="16" l="1"/>
  <c r="F21" i="16"/>
  <c r="D41" i="20"/>
  <c r="D20" i="20"/>
  <c r="D43" i="18"/>
  <c r="D21" i="18"/>
  <c r="E43" i="16"/>
  <c r="E39" i="16"/>
  <c r="E40" i="16"/>
  <c r="E41" i="16"/>
  <c r="E42" i="16"/>
  <c r="E38" i="16"/>
  <c r="E37" i="16"/>
  <c r="E31" i="16"/>
  <c r="E21" i="16"/>
  <c r="E17" i="16"/>
  <c r="E18" i="16"/>
  <c r="E19" i="16"/>
  <c r="E20" i="16"/>
  <c r="E16" i="16"/>
  <c r="E15" i="16"/>
  <c r="E9" i="16"/>
  <c r="D14" i="21"/>
  <c r="D29" i="21"/>
  <c r="D13" i="17"/>
  <c r="D6" i="17"/>
  <c r="C6" i="17"/>
  <c r="D6" i="19"/>
  <c r="C14" i="21"/>
  <c r="C29" i="21" l="1"/>
  <c r="C13" i="17"/>
  <c r="D39" i="16"/>
  <c r="D40" i="16"/>
  <c r="D41" i="16"/>
  <c r="D42" i="16"/>
  <c r="D38" i="16"/>
  <c r="D37" i="16"/>
  <c r="D31" i="16"/>
  <c r="D43" i="16" s="1"/>
  <c r="C43" i="18"/>
  <c r="C41" i="20"/>
  <c r="C20" i="20"/>
  <c r="C21" i="18"/>
  <c r="D21" i="16"/>
  <c r="D17" i="16"/>
  <c r="D18" i="16"/>
  <c r="D19" i="16"/>
  <c r="D20" i="16"/>
  <c r="D16" i="16"/>
  <c r="D15" i="16"/>
  <c r="D9" i="16"/>
  <c r="C6" i="19"/>
  <c r="C42" i="16" l="1"/>
  <c r="C41" i="16"/>
  <c r="C40" i="16"/>
  <c r="C39" i="16"/>
  <c r="C38" i="16"/>
  <c r="C37" i="16"/>
  <c r="C31" i="16"/>
  <c r="C43" i="16" s="1"/>
  <c r="B13" i="17"/>
  <c r="B43" i="18"/>
  <c r="B29" i="21"/>
  <c r="B41" i="20"/>
  <c r="B6" i="19"/>
  <c r="B20" i="20"/>
  <c r="B21" i="18"/>
  <c r="B14" i="21"/>
  <c r="B6" i="17"/>
  <c r="C20" i="16"/>
  <c r="C19" i="16"/>
  <c r="C18" i="16"/>
  <c r="C17" i="16"/>
  <c r="C16" i="16"/>
  <c r="C15" i="16"/>
  <c r="C21" i="16" s="1"/>
  <c r="C9" i="16"/>
</calcChain>
</file>

<file path=xl/sharedStrings.xml><?xml version="1.0" encoding="utf-8"?>
<sst xmlns="http://schemas.openxmlformats.org/spreadsheetml/2006/main" count="321" uniqueCount="99">
  <si>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</si>
  <si>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</si>
  <si>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</si>
  <si>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</si>
  <si>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კაცი</t>
  </si>
  <si>
    <t>ქალი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</si>
  <si>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</si>
  <si>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</si>
  <si>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</si>
  <si>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</si>
  <si>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</si>
  <si>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</si>
  <si>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</si>
  <si>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</si>
  <si>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</si>
  <si>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</si>
  <si>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</si>
  <si>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</si>
  <si>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</si>
  <si>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</si>
  <si>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</si>
  <si>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</si>
  <si>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</si>
  <si>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</si>
  <si>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</si>
  <si>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</si>
  <si>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</si>
  <si>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</si>
  <si>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</si>
  <si>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კომისიის მიერ დაკმაყოფილებული მოთხოვნების რაოდენობა</t>
  </si>
  <si>
    <t>სამედიცინო და სხვა სოციალური ქვეპროგრამის ფარგლებში კომისიის მიერ განხილული მოთხოვნების რაოდენობა</t>
  </si>
  <si>
    <t>კომისიის მიერ განხილული მოთხოვნების რაოდენობა</t>
  </si>
  <si>
    <t>0-17</t>
  </si>
  <si>
    <t>18-40</t>
  </si>
  <si>
    <t>41-60</t>
  </si>
  <si>
    <t>61-80</t>
  </si>
  <si>
    <t>81 წლის და უფროსი ასაკის</t>
  </si>
  <si>
    <t>საქართველო</t>
  </si>
  <si>
    <t>საზღვარგარეთი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</si>
  <si>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საქართველოში და საზღვარგარეთ</t>
  </si>
  <si>
    <t>სამედიცინო და სხვა სოციალური ქვეპროგრამის ფარგლებში კომისიის მიერ დაკმაყოფილებულ მოთხოვნებზე გამოყოფილი თანხა საქართველოში და საზღვარგარეთ</t>
  </si>
  <si>
    <t>ინფექციური დაავადებები</t>
  </si>
  <si>
    <t>სიმსივნეები</t>
  </si>
  <si>
    <t>კეთილთვისებიანი სიმსივნეები</t>
  </si>
  <si>
    <t>ენდოკრინული სისტემის, კვლევებისა და ნივთიერებათა ცვლის დარღვევით გამოვლენილი დაავადებები</t>
  </si>
  <si>
    <t>ფსიქიკური და ქცევითი აშლილოებები</t>
  </si>
  <si>
    <t>ნერვული სისტემის დაავადებები</t>
  </si>
  <si>
    <t>თვალისა და მისი დანამატების ავადმყოფობები</t>
  </si>
  <si>
    <t>სისხლის მიმოქცევის სისტემის დაავადებები</t>
  </si>
  <si>
    <t>სასუნთქი სისტემის ავადმყოფობები</t>
  </si>
  <si>
    <t>საჭმლის მომნელებელი სისტემის დაავადებები</t>
  </si>
  <si>
    <t>ძვალ-კუნთოვანი სისტემის და შემადგენელი ქსოვილების დაავადებები</t>
  </si>
  <si>
    <t>შარდ-სასქესო სისტემის დაავადებები</t>
  </si>
  <si>
    <t>ორსულობა, მშობიარობა და ლოგინობის ხანა</t>
  </si>
  <si>
    <t>თანდაყოლილი მანკები, დეფორმაციები და ქრომოსომული დარღვევები</t>
  </si>
  <si>
    <t>განვითარების ეტაპების დაყოვნება</t>
  </si>
  <si>
    <t>დაზიანებები (ტრავმები, მოწამვლები)</t>
  </si>
  <si>
    <t>ყველა სხვა დაავადება</t>
  </si>
  <si>
    <t>ამბულატორიული მომსახურება</t>
  </si>
  <si>
    <t>ქიმიოთერაპია</t>
  </si>
  <si>
    <t>გამოკვლევები (როგორც ლაბორატორიული, ასევე რადიოლოგიური)</t>
  </si>
  <si>
    <t>იზოტოპური გამოკვლევა</t>
  </si>
  <si>
    <t>ლაბორატორიული გამოკვლევები</t>
  </si>
  <si>
    <t>მედიკამენტი</t>
  </si>
  <si>
    <t>ოპერაციული დიაგნოსტიკა</t>
  </si>
  <si>
    <t>ოპერაციული მკურნალობა</t>
  </si>
  <si>
    <t>რადიოლოგიური გამოკვლევები</t>
  </si>
  <si>
    <t>რეაბილიტაცია</t>
  </si>
  <si>
    <t>სხივური თერაპია</t>
  </si>
  <si>
    <t>სტაციონარული მომსახურება</t>
  </si>
  <si>
    <t>სამკურნალო მასაჟი</t>
  </si>
  <si>
    <t>ქცევითი თერაპია</t>
  </si>
  <si>
    <t>მეტყველების თერაპია</t>
  </si>
  <si>
    <t>სხვა</t>
  </si>
  <si>
    <t>დაავადებათა კლასი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</si>
  <si>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დაავადებათა კლასის მიხედვით</t>
  </si>
  <si>
    <t>სამედიცინო და სხვა სოციალური ქვეპროგრამის ფარგლებში კომისიის მიერ დაკმაყოფილებულ მოთხოვნებზე გამოყოფილი თანხა დაავადებათა კლასის მიხედვით</t>
  </si>
  <si>
    <t>მოთხოვნის ტიპი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</si>
  <si>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მოთხოვნის ტიპის მიხედვით</t>
  </si>
  <si>
    <t>სამედიცინო და სხვა სოციალური ქვეპროგრამის ფარგლებში კომისიის მიერ დაკმაყოფილებულ მოთხოვნებზე გამოყოფილი თანხა მოთხოვნის ტიპის მიხედვით</t>
  </si>
  <si>
    <t>დაკმაყოფილების %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</si>
  <si>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სქესისა და ასაკობრივი ჯგუფების მიხედვით</t>
  </si>
  <si>
    <t>სამედიცინო და სხვა სოციალური ქვეპროგრამის ფარგლებში კომისიის მიერ დაკმაყოფილებულ მოთხოვნებზე გამოყოფილი თანხა სქესისა და ასაკობრივი ჯგუფების მიხედვით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</si>
  <si>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საქართველოში და საზღვარგარეთ რაიონების მიხედვით</t>
  </si>
  <si>
    <t>სამედიცინო და სხვა სოციალური ქვეპროგრამის ფარგლებში კომისიის მიერ დაკმაყოფილებულ მოთხოვნებზე გამოყოფილი თანხა საქართველოში და საზღვარგარეთ რაიონების მიხედვით</t>
  </si>
  <si>
    <t>ფურცელი</t>
  </si>
  <si>
    <t>ცხრილის შინაარსი</t>
  </si>
  <si>
    <t>2.09.01</t>
  </si>
  <si>
    <t>2.09.02</t>
  </si>
  <si>
    <t>2.09.03</t>
  </si>
  <si>
    <t>2.09.04</t>
  </si>
  <si>
    <t>2.09.05</t>
  </si>
  <si>
    <t>2.09.06</t>
  </si>
  <si>
    <t>სარჩევში დაბრუნება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</si>
  <si>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სქესისა და ასაკობრივი ჯგუფების მიხედვით და გამოყოფილი თანხა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</si>
  <si>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საქართველოში და საზღვარგარეთ და გამოყოფილი თანხა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</si>
  <si>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დაავადებათა კლასის მიხედვით და გამოყოფილი თანხა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</si>
  <si>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მოთხოვნის ტიპის მიხედვით და გამოყოფილი თანხა</t>
  </si>
  <si>
    <t>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საქართველოში და საზღვარგარეთ რაიონების მიხედვით და გამოყოფილი თანხა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</si>
</sst>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2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u/>
      <sz val="13"/>
      <color theme="10"/>
      <name val="Sylfaen"/>
      <family val="2"/>
      <scheme val="minor"/>
    </font>
    <font>
      <sz val="9"/>
      <color theme="1"/>
      <name val="Sylfaen"/>
      <family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2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right" vertical="center"/>
    </xf>
    <xf numFmtId="164" fontId="5" fillId="3" borderId="3" xfId="0" applyNumberFormat="1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vertical="center"/>
    </xf>
    <xf numFmtId="164" fontId="5" fillId="3" borderId="0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vertical="center"/>
    </xf>
    <xf numFmtId="165" fontId="5" fillId="3" borderId="3" xfId="0" applyNumberFormat="1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vertical="center"/>
    </xf>
    <xf numFmtId="165" fontId="5" fillId="3" borderId="4" xfId="0" applyNumberFormat="1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vertical="center"/>
    </xf>
    <xf numFmtId="0" fontId="4" fillId="4" borderId="2" xfId="0" applyFont="1" applyFill="1" applyBorder="1" applyAlignment="1">
      <alignment vertical="center" wrapText="1"/>
    </xf>
    <xf numFmtId="165" fontId="5" fillId="4" borderId="2" xfId="0" applyNumberFormat="1" applyFont="1" applyFill="1" applyBorder="1" applyAlignment="1">
      <alignment horizontal="right" vertical="center"/>
    </xf>
    <xf numFmtId="0" fontId="6" fillId="3" borderId="0" xfId="0" applyNumberFormat="1" applyFont="1" applyFill="1" applyBorder="1" applyAlignment="1">
      <alignment horizontal="center" vertical="center"/>
    </xf>
    <xf numFmtId="0" fontId="7" fillId="0" borderId="0" xfId="0" applyFont="1"/>
    <xf numFmtId="0" fontId="0" fillId="0" borderId="0" xfId="0" applyFont="1"/>
    <xf numFmtId="0" fontId="1" fillId="0" borderId="7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8" xfId="0" applyNumberFormat="1" applyFont="1" applyFill="1" applyBorder="1" applyAlignment="1">
      <alignment vertical="center"/>
    </xf>
    <xf numFmtId="0" fontId="9" fillId="0" borderId="0" xfId="0" applyFont="1"/>
    <xf numFmtId="0" fontId="8" fillId="0" borderId="0" xfId="1" applyNumberFormat="1" applyFill="1" applyBorder="1" applyAlignment="1">
      <alignment vertical="center"/>
    </xf>
    <xf numFmtId="0" fontId="10" fillId="0" borderId="7" xfId="1" applyNumberFormat="1" applyFont="1" applyFill="1" applyBorder="1" applyAlignment="1">
      <alignment vertical="center"/>
    </xf>
    <xf numFmtId="0" fontId="10" fillId="0" borderId="0" xfId="1" applyNumberFormat="1" applyFont="1" applyFill="1" applyBorder="1" applyAlignment="1">
      <alignment vertical="center"/>
    </xf>
    <xf numFmtId="0" fontId="10" fillId="0" borderId="8" xfId="1" applyNumberFormat="1" applyFont="1" applyFill="1" applyBorder="1" applyAlignment="1">
      <alignment vertical="center"/>
    </xf>
    <xf numFmtId="0" fontId="4" fillId="4" borderId="6" xfId="0" applyFont="1" applyFill="1" applyBorder="1" applyAlignment="1">
      <alignment horizontal="right" vertical="center"/>
    </xf>
    <xf numFmtId="165" fontId="11" fillId="3" borderId="3" xfId="0" applyNumberFormat="1" applyFont="1" applyFill="1" applyBorder="1" applyAlignment="1">
      <alignment vertical="center"/>
    </xf>
    <xf numFmtId="165" fontId="11" fillId="3" borderId="0" xfId="0" applyNumberFormat="1" applyFont="1" applyFill="1" applyBorder="1" applyAlignment="1">
      <alignment vertical="center"/>
    </xf>
    <xf numFmtId="165" fontId="11" fillId="3" borderId="4" xfId="0" applyNumberFormat="1" applyFont="1" applyFill="1" applyBorder="1" applyAlignment="1">
      <alignment vertical="center"/>
    </xf>
    <xf numFmtId="164" fontId="11" fillId="3" borderId="3" xfId="0" applyNumberFormat="1" applyFont="1" applyFill="1" applyBorder="1" applyAlignment="1">
      <alignment vertical="center"/>
    </xf>
    <xf numFmtId="164" fontId="11" fillId="3" borderId="0" xfId="0" applyNumberFormat="1" applyFont="1" applyFill="1" applyBorder="1" applyAlignment="1">
      <alignment vertical="center"/>
    </xf>
    <xf numFmtId="164" fontId="11" fillId="3" borderId="4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166650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workbookViewId="0">
      <selection activeCell="B7" sqref="B7"/>
    </sheetView>
  </sheetViews>
  <sheetFormatPr defaultColWidth="9.125" defaultRowHeight="33" x14ac:dyDescent="0.55000000000000004"/>
  <cols>
    <col min="1" max="1" width="22" style="44" customWidth="1"/>
    <col min="2" max="2" width="234.125" style="44" bestFit="1" customWidth="1"/>
    <col min="3" max="3" width="9.125" style="44"/>
    <col min="4" max="4" width="27.375" style="44" bestFit="1" customWidth="1"/>
    <col min="5" max="16384" width="9.125" style="44"/>
  </cols>
  <sheetData>
    <row r="1" spans="1:4" s="39" customFormat="1" ht="31.5" thickBot="1" x14ac:dyDescent="0.6">
      <c r="A1" s="38" t="s">
        <v>85</v>
      </c>
      <c r="B1" s="38" t="s">
        <v>86</v>
      </c>
      <c r="D1" s="40"/>
    </row>
    <row r="2" spans="1:4" s="39" customFormat="1" ht="31.5" thickTop="1" x14ac:dyDescent="0.55000000000000004">
      <c r="A2" s="41" t="s">
        <v>87</v>
      </c>
      <c r="B2" s="46" t="s">
        <v>30</v>
      </c>
    </row>
    <row r="3" spans="1:4" s="39" customFormat="1" ht="30.75" x14ac:dyDescent="0.55000000000000004">
      <c r="A3" s="42" t="s">
        <v>88</v>
      </c>
      <c r="B3" s="47" t="s">
        <v>94</v>
      </c>
    </row>
    <row r="4" spans="1:4" s="39" customFormat="1" ht="30.75" x14ac:dyDescent="0.55000000000000004">
      <c r="A4" s="42" t="s">
        <v>89</v>
      </c>
      <c r="B4" s="47" t="s">
        <v>95</v>
      </c>
    </row>
    <row r="5" spans="1:4" x14ac:dyDescent="0.55000000000000004">
      <c r="A5" s="42" t="s">
        <v>90</v>
      </c>
      <c r="B5" s="47" t="s">
        <v>96</v>
      </c>
    </row>
    <row r="6" spans="1:4" x14ac:dyDescent="0.55000000000000004">
      <c r="A6" s="42" t="s">
        <v>91</v>
      </c>
      <c r="B6" s="47" t="s">
        <v>97</v>
      </c>
    </row>
    <row r="7" spans="1:4" ht="33.75" thickBot="1" x14ac:dyDescent="0.6">
      <c r="A7" s="43" t="s">
        <v>92</v>
      </c>
      <c r="B7" s="48" t="s">
        <v>98</v>
      </c>
    </row>
    <row r="8" spans="1:4" ht="33.75" thickTop="1" x14ac:dyDescent="0.55000000000000004"/>
  </sheetData>
  <hyperlinks>
    <hyperlink ref="B2" location="'2.09.01'!A1" display="სამედიცინო და სხვა სოციალური ქვეპროგრამის ფარგლებში კომისიის მიერ განხილული მოთხოვნების რაოდენობა" xr:uid="{00000000-0004-0000-0000-000000000000}"/>
    <hyperlink ref="B3" location="'2.09.02'!A1" display="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სქესისა და ასაკობრივი ჯგუფების მიხედვით და გადარიცხული თანხა" xr:uid="{00000000-0004-0000-0000-000001000000}"/>
    <hyperlink ref="B4" location="'2.09.03'!A1" display="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საქართველოში და საზღვარგარეთ და გადარიცხული თანხა" xr:uid="{00000000-0004-0000-0000-000002000000}"/>
    <hyperlink ref="B5" location="'2.09.04'!A1" display="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დაავადებათა კლასის მიხედვით და გადარიცხული თანხა" xr:uid="{00000000-0004-0000-0000-000003000000}"/>
    <hyperlink ref="B6" location="'2.09.05'!A1" display="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მოთხოვნის ტიპის მიხედვით და გადარიცხული თანხა" xr:uid="{00000000-0004-0000-0000-000004000000}"/>
    <hyperlink ref="B7" location="'2.09.06'!A1" display="სამედიცინო და სხვა სოციალური ქვეპროგრამის ფარგლებში კომისიის მიერ დაკმაყოფილებული მოთხოვნების რაოდენობა საქართველოში და საზღვარგარეთ რაიონების მიხედვით და გადარიცხული თანხა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"/>
  <sheetViews>
    <sheetView showGridLines="0" tabSelected="1" zoomScaleNormal="100" workbookViewId="0">
      <selection activeCell="K10" sqref="K10:K11"/>
    </sheetView>
  </sheetViews>
  <sheetFormatPr defaultColWidth="9.125" defaultRowHeight="15" x14ac:dyDescent="0.25"/>
  <cols>
    <col min="1" max="1" width="22.375" style="3" customWidth="1"/>
    <col min="2" max="6" width="13.75" style="3" customWidth="1"/>
    <col min="7" max="13" width="13.75" style="2" customWidth="1"/>
    <col min="14" max="14" width="9.125" style="2"/>
    <col min="15" max="15" width="21.75" style="2" bestFit="1" customWidth="1"/>
    <col min="16" max="16384" width="9.125" style="2"/>
  </cols>
  <sheetData>
    <row r="1" spans="1:15" ht="80.099999999999994" customHeight="1" x14ac:dyDescent="0.25">
      <c r="A1" s="21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O1" s="45" t="s">
        <v>93</v>
      </c>
    </row>
    <row r="2" spans="1:15" ht="24.95" customHeight="1" thickBot="1" x14ac:dyDescent="0.3">
      <c r="A2" s="35" t="s">
        <v>30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6.5" thickTop="1" thickBot="1" x14ac:dyDescent="0.3">
      <c r="A3" s="25" t="s">
        <v>2</v>
      </c>
      <c r="B3" s="26" t="s">
        <v>6</v>
      </c>
      <c r="C3" s="26" t="s">
        <v>7</v>
      </c>
      <c r="D3" s="26" t="s">
        <v>8</v>
      </c>
      <c r="E3" s="26" t="s">
        <v>9</v>
      </c>
      <c r="F3" s="26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26" t="s">
        <v>15</v>
      </c>
      <c r="L3" s="26" t="s">
        <v>16</v>
      </c>
      <c r="M3" s="26" t="s">
        <v>17</v>
      </c>
    </row>
    <row r="4" spans="1:15" ht="48.75" customHeight="1" thickTop="1" x14ac:dyDescent="0.25">
      <c r="A4" s="22" t="s">
        <v>31</v>
      </c>
      <c r="B4" s="27">
        <v>1289</v>
      </c>
      <c r="C4" s="27">
        <v>1553</v>
      </c>
      <c r="D4" s="27">
        <v>1533</v>
      </c>
      <c r="E4" s="27">
        <v>1592</v>
      </c>
      <c r="F4" s="27">
        <v>1743</v>
      </c>
      <c r="G4" s="27">
        <v>1018</v>
      </c>
      <c r="H4" s="27">
        <v>1513</v>
      </c>
      <c r="I4" s="27">
        <v>1280</v>
      </c>
      <c r="J4" s="27">
        <v>1515</v>
      </c>
      <c r="K4" s="27">
        <v>1682</v>
      </c>
      <c r="L4" s="27">
        <v>1109</v>
      </c>
      <c r="M4" s="27">
        <v>866</v>
      </c>
      <c r="N4" s="61"/>
    </row>
    <row r="5" spans="1:15" ht="48.75" customHeight="1" thickBot="1" x14ac:dyDescent="0.3">
      <c r="A5" s="23" t="s">
        <v>29</v>
      </c>
      <c r="B5" s="11">
        <v>973</v>
      </c>
      <c r="C5" s="11">
        <v>1162</v>
      </c>
      <c r="D5" s="11">
        <v>1151</v>
      </c>
      <c r="E5" s="11">
        <v>1061</v>
      </c>
      <c r="F5" s="11">
        <v>1245</v>
      </c>
      <c r="G5" s="11">
        <v>725</v>
      </c>
      <c r="H5" s="11">
        <v>1136</v>
      </c>
      <c r="I5" s="11">
        <v>1037</v>
      </c>
      <c r="J5" s="11">
        <v>1225</v>
      </c>
      <c r="K5" s="11">
        <v>1347</v>
      </c>
      <c r="L5" s="11">
        <v>850</v>
      </c>
      <c r="M5" s="11">
        <v>710</v>
      </c>
      <c r="N5" s="61"/>
    </row>
    <row r="6" spans="1:15" ht="30.75" customHeight="1" thickTop="1" thickBot="1" x14ac:dyDescent="0.3">
      <c r="A6" s="36" t="s">
        <v>80</v>
      </c>
      <c r="B6" s="37">
        <f t="shared" ref="B6:M6" si="0">B5/B4*100</f>
        <v>75.484871993793632</v>
      </c>
      <c r="C6" s="37">
        <f t="shared" si="0"/>
        <v>74.822923374114609</v>
      </c>
      <c r="D6" s="37">
        <f t="shared" si="0"/>
        <v>75.081539465101116</v>
      </c>
      <c r="E6" s="37">
        <f t="shared" si="0"/>
        <v>66.645728643216088</v>
      </c>
      <c r="F6" s="37">
        <f t="shared" si="0"/>
        <v>71.428571428571431</v>
      </c>
      <c r="G6" s="37">
        <f t="shared" si="0"/>
        <v>71.218074656188605</v>
      </c>
      <c r="H6" s="37">
        <f t="shared" si="0"/>
        <v>75.082617316589563</v>
      </c>
      <c r="I6" s="37">
        <f t="shared" si="0"/>
        <v>81.015625</v>
      </c>
      <c r="J6" s="37">
        <f t="shared" si="0"/>
        <v>80.858085808580853</v>
      </c>
      <c r="K6" s="37">
        <f t="shared" si="0"/>
        <v>80.083234244946482</v>
      </c>
      <c r="L6" s="37">
        <f t="shared" si="0"/>
        <v>76.645626690712348</v>
      </c>
      <c r="M6" s="37">
        <f t="shared" si="0"/>
        <v>81.986143187066972</v>
      </c>
    </row>
    <row r="7" spans="1:15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4"/>
  <sheetViews>
    <sheetView showGridLines="0" topLeftCell="A19" zoomScaleNormal="100" workbookViewId="0">
      <selection activeCell="N38" sqref="N38:N43"/>
    </sheetView>
  </sheetViews>
  <sheetFormatPr defaultColWidth="9.125" defaultRowHeight="15" x14ac:dyDescent="0.25"/>
  <cols>
    <col min="1" max="1" width="13.375" style="3" customWidth="1"/>
    <col min="2" max="2" width="23.375" style="3" customWidth="1"/>
    <col min="3" max="7" width="13.75" style="3" customWidth="1"/>
    <col min="8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45" t="s">
        <v>93</v>
      </c>
    </row>
    <row r="2" spans="1:15" ht="24.95" customHeight="1" thickBot="1" x14ac:dyDescent="0.3">
      <c r="A2" s="35" t="s">
        <v>81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5" ht="16.5" thickTop="1" thickBot="1" x14ac:dyDescent="0.3">
      <c r="A3" s="4" t="s">
        <v>2</v>
      </c>
      <c r="B3" s="4" t="s">
        <v>3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</row>
    <row r="4" spans="1:15" ht="15.75" thickTop="1" x14ac:dyDescent="0.25">
      <c r="A4" s="57" t="s">
        <v>4</v>
      </c>
      <c r="B4" s="6" t="s">
        <v>32</v>
      </c>
      <c r="C4" s="10">
        <v>62</v>
      </c>
      <c r="D4" s="10">
        <v>78</v>
      </c>
      <c r="E4" s="10">
        <v>63</v>
      </c>
      <c r="F4" s="10">
        <v>59</v>
      </c>
      <c r="G4" s="10">
        <v>69</v>
      </c>
      <c r="H4" s="10">
        <v>36</v>
      </c>
      <c r="I4" s="10">
        <v>65</v>
      </c>
      <c r="J4" s="10">
        <v>40</v>
      </c>
      <c r="K4" s="10">
        <v>52</v>
      </c>
      <c r="L4" s="10">
        <v>83</v>
      </c>
      <c r="M4" s="10">
        <v>31</v>
      </c>
      <c r="N4" s="10">
        <v>29</v>
      </c>
    </row>
    <row r="5" spans="1:15" x14ac:dyDescent="0.25">
      <c r="A5" s="58"/>
      <c r="B5" s="6" t="s">
        <v>33</v>
      </c>
      <c r="C5" s="10">
        <v>56</v>
      </c>
      <c r="D5" s="10">
        <v>77</v>
      </c>
      <c r="E5" s="10">
        <v>77</v>
      </c>
      <c r="F5" s="10">
        <v>67</v>
      </c>
      <c r="G5" s="10">
        <v>75</v>
      </c>
      <c r="H5" s="10">
        <v>35</v>
      </c>
      <c r="I5" s="10">
        <v>77</v>
      </c>
      <c r="J5" s="10">
        <v>84</v>
      </c>
      <c r="K5" s="10">
        <v>78</v>
      </c>
      <c r="L5" s="10">
        <v>110</v>
      </c>
      <c r="M5" s="10">
        <v>59</v>
      </c>
      <c r="N5" s="10">
        <v>43</v>
      </c>
    </row>
    <row r="6" spans="1:15" x14ac:dyDescent="0.25">
      <c r="A6" s="58"/>
      <c r="B6" s="6" t="s">
        <v>34</v>
      </c>
      <c r="C6" s="10">
        <v>122</v>
      </c>
      <c r="D6" s="10">
        <v>166</v>
      </c>
      <c r="E6" s="10">
        <v>169</v>
      </c>
      <c r="F6" s="10">
        <v>168</v>
      </c>
      <c r="G6" s="10">
        <v>153</v>
      </c>
      <c r="H6" s="10">
        <v>109</v>
      </c>
      <c r="I6" s="10">
        <v>144</v>
      </c>
      <c r="J6" s="10">
        <v>134</v>
      </c>
      <c r="K6" s="10">
        <v>164</v>
      </c>
      <c r="L6" s="10">
        <v>183</v>
      </c>
      <c r="M6" s="10">
        <v>96</v>
      </c>
      <c r="N6" s="10">
        <v>91</v>
      </c>
    </row>
    <row r="7" spans="1:15" x14ac:dyDescent="0.25">
      <c r="A7" s="58"/>
      <c r="B7" s="6" t="s">
        <v>35</v>
      </c>
      <c r="C7" s="10">
        <v>163</v>
      </c>
      <c r="D7" s="10">
        <v>190</v>
      </c>
      <c r="E7" s="10">
        <v>196</v>
      </c>
      <c r="F7" s="10">
        <v>184</v>
      </c>
      <c r="G7" s="10">
        <v>209</v>
      </c>
      <c r="H7" s="10">
        <v>127</v>
      </c>
      <c r="I7" s="10">
        <v>195</v>
      </c>
      <c r="J7" s="10">
        <v>177</v>
      </c>
      <c r="K7" s="10">
        <v>223</v>
      </c>
      <c r="L7" s="10">
        <v>210</v>
      </c>
      <c r="M7" s="10">
        <v>144</v>
      </c>
      <c r="N7" s="10">
        <v>130</v>
      </c>
    </row>
    <row r="8" spans="1:15" ht="15.75" thickBot="1" x14ac:dyDescent="0.3">
      <c r="A8" s="58"/>
      <c r="B8" s="7" t="s">
        <v>36</v>
      </c>
      <c r="C8" s="11">
        <v>16</v>
      </c>
      <c r="D8" s="11">
        <v>18</v>
      </c>
      <c r="E8" s="11">
        <v>16</v>
      </c>
      <c r="F8" s="11">
        <v>11</v>
      </c>
      <c r="G8" s="11">
        <v>22</v>
      </c>
      <c r="H8" s="11">
        <v>14</v>
      </c>
      <c r="I8" s="11">
        <v>15</v>
      </c>
      <c r="J8" s="11">
        <v>14</v>
      </c>
      <c r="K8" s="11">
        <v>10</v>
      </c>
      <c r="L8" s="11">
        <v>28</v>
      </c>
      <c r="M8" s="11">
        <v>9</v>
      </c>
      <c r="N8" s="11">
        <v>9</v>
      </c>
    </row>
    <row r="9" spans="1:15" ht="16.5" thickTop="1" thickBot="1" x14ac:dyDescent="0.3">
      <c r="A9" s="59"/>
      <c r="B9" s="8" t="s">
        <v>1</v>
      </c>
      <c r="C9" s="12">
        <f t="shared" ref="C9:N9" si="0">SUM(C4:C8)</f>
        <v>419</v>
      </c>
      <c r="D9" s="12">
        <f t="shared" si="0"/>
        <v>529</v>
      </c>
      <c r="E9" s="12">
        <f t="shared" si="0"/>
        <v>521</v>
      </c>
      <c r="F9" s="12">
        <f t="shared" si="0"/>
        <v>489</v>
      </c>
      <c r="G9" s="12">
        <f t="shared" si="0"/>
        <v>528</v>
      </c>
      <c r="H9" s="12">
        <f t="shared" si="0"/>
        <v>321</v>
      </c>
      <c r="I9" s="12">
        <f t="shared" si="0"/>
        <v>496</v>
      </c>
      <c r="J9" s="12">
        <f t="shared" si="0"/>
        <v>449</v>
      </c>
      <c r="K9" s="12">
        <f t="shared" si="0"/>
        <v>527</v>
      </c>
      <c r="L9" s="12">
        <f t="shared" si="0"/>
        <v>614</v>
      </c>
      <c r="M9" s="12">
        <f t="shared" si="0"/>
        <v>339</v>
      </c>
      <c r="N9" s="12">
        <f t="shared" si="0"/>
        <v>302</v>
      </c>
    </row>
    <row r="10" spans="1:15" ht="15.75" thickTop="1" x14ac:dyDescent="0.25">
      <c r="A10" s="57" t="s">
        <v>5</v>
      </c>
      <c r="B10" s="6" t="s">
        <v>32</v>
      </c>
      <c r="C10" s="10">
        <v>36</v>
      </c>
      <c r="D10" s="10">
        <v>40</v>
      </c>
      <c r="E10" s="10">
        <v>46</v>
      </c>
      <c r="F10" s="10">
        <v>43</v>
      </c>
      <c r="G10" s="10">
        <v>66</v>
      </c>
      <c r="H10" s="10">
        <v>24</v>
      </c>
      <c r="I10" s="10">
        <v>37</v>
      </c>
      <c r="J10" s="10">
        <v>30</v>
      </c>
      <c r="K10" s="10">
        <v>60</v>
      </c>
      <c r="L10" s="10">
        <v>50</v>
      </c>
      <c r="M10" s="10">
        <v>39</v>
      </c>
      <c r="N10" s="10">
        <v>31</v>
      </c>
    </row>
    <row r="11" spans="1:15" x14ac:dyDescent="0.25">
      <c r="A11" s="58"/>
      <c r="B11" s="6" t="s">
        <v>33</v>
      </c>
      <c r="C11" s="10">
        <v>88</v>
      </c>
      <c r="D11" s="10">
        <v>78</v>
      </c>
      <c r="E11" s="10">
        <v>85</v>
      </c>
      <c r="F11" s="10">
        <v>80</v>
      </c>
      <c r="G11" s="10">
        <v>98</v>
      </c>
      <c r="H11" s="10">
        <v>47</v>
      </c>
      <c r="I11" s="10">
        <v>83</v>
      </c>
      <c r="J11" s="10">
        <v>58</v>
      </c>
      <c r="K11" s="10">
        <v>86</v>
      </c>
      <c r="L11" s="10">
        <v>102</v>
      </c>
      <c r="M11" s="10">
        <v>76</v>
      </c>
      <c r="N11" s="10">
        <v>57</v>
      </c>
    </row>
    <row r="12" spans="1:15" x14ac:dyDescent="0.25">
      <c r="A12" s="58"/>
      <c r="B12" s="6" t="s">
        <v>34</v>
      </c>
      <c r="C12" s="10">
        <v>190</v>
      </c>
      <c r="D12" s="10">
        <v>210</v>
      </c>
      <c r="E12" s="10">
        <v>201</v>
      </c>
      <c r="F12" s="10">
        <v>190</v>
      </c>
      <c r="G12" s="10">
        <v>228</v>
      </c>
      <c r="H12" s="10">
        <v>146</v>
      </c>
      <c r="I12" s="10">
        <v>225</v>
      </c>
      <c r="J12" s="10">
        <v>191</v>
      </c>
      <c r="K12" s="10">
        <v>223</v>
      </c>
      <c r="L12" s="10">
        <v>231</v>
      </c>
      <c r="M12" s="10">
        <v>157</v>
      </c>
      <c r="N12" s="10">
        <v>128</v>
      </c>
    </row>
    <row r="13" spans="1:15" x14ac:dyDescent="0.25">
      <c r="A13" s="58"/>
      <c r="B13" s="6" t="s">
        <v>35</v>
      </c>
      <c r="C13" s="10">
        <v>218</v>
      </c>
      <c r="D13" s="10">
        <v>264</v>
      </c>
      <c r="E13" s="10">
        <v>267</v>
      </c>
      <c r="F13" s="10">
        <v>233</v>
      </c>
      <c r="G13" s="10">
        <v>288</v>
      </c>
      <c r="H13" s="10">
        <v>167</v>
      </c>
      <c r="I13" s="10">
        <v>261</v>
      </c>
      <c r="J13" s="10">
        <v>277</v>
      </c>
      <c r="K13" s="10">
        <v>293</v>
      </c>
      <c r="L13" s="10">
        <v>313</v>
      </c>
      <c r="M13" s="10">
        <v>209</v>
      </c>
      <c r="N13" s="10">
        <v>172</v>
      </c>
    </row>
    <row r="14" spans="1:15" ht="15.75" thickBot="1" x14ac:dyDescent="0.3">
      <c r="A14" s="58"/>
      <c r="B14" s="7" t="s">
        <v>36</v>
      </c>
      <c r="C14" s="11">
        <v>22</v>
      </c>
      <c r="D14" s="11">
        <v>41</v>
      </c>
      <c r="E14" s="11">
        <v>31</v>
      </c>
      <c r="F14" s="11">
        <v>26</v>
      </c>
      <c r="G14" s="11">
        <v>37</v>
      </c>
      <c r="H14" s="11">
        <v>20</v>
      </c>
      <c r="I14" s="11">
        <v>34</v>
      </c>
      <c r="J14" s="11">
        <v>32</v>
      </c>
      <c r="K14" s="11">
        <v>36</v>
      </c>
      <c r="L14" s="11">
        <v>37</v>
      </c>
      <c r="M14" s="11">
        <v>30</v>
      </c>
      <c r="N14" s="11">
        <v>20</v>
      </c>
    </row>
    <row r="15" spans="1:15" ht="16.5" thickTop="1" thickBot="1" x14ac:dyDescent="0.3">
      <c r="A15" s="59"/>
      <c r="B15" s="8" t="s">
        <v>1</v>
      </c>
      <c r="C15" s="12">
        <f t="shared" ref="C15:N15" si="1">SUM(C10:C14)</f>
        <v>554</v>
      </c>
      <c r="D15" s="12">
        <f t="shared" si="1"/>
        <v>633</v>
      </c>
      <c r="E15" s="12">
        <f t="shared" si="1"/>
        <v>630</v>
      </c>
      <c r="F15" s="12">
        <f t="shared" si="1"/>
        <v>572</v>
      </c>
      <c r="G15" s="12">
        <f t="shared" si="1"/>
        <v>717</v>
      </c>
      <c r="H15" s="12">
        <f t="shared" si="1"/>
        <v>404</v>
      </c>
      <c r="I15" s="12">
        <f t="shared" si="1"/>
        <v>640</v>
      </c>
      <c r="J15" s="12">
        <f t="shared" si="1"/>
        <v>588</v>
      </c>
      <c r="K15" s="12">
        <f t="shared" si="1"/>
        <v>698</v>
      </c>
      <c r="L15" s="12">
        <f t="shared" si="1"/>
        <v>733</v>
      </c>
      <c r="M15" s="12">
        <f t="shared" si="1"/>
        <v>511</v>
      </c>
      <c r="N15" s="12">
        <f t="shared" si="1"/>
        <v>408</v>
      </c>
    </row>
    <row r="16" spans="1:15" ht="15.75" thickTop="1" x14ac:dyDescent="0.25">
      <c r="A16" s="57" t="s">
        <v>1</v>
      </c>
      <c r="B16" s="6" t="s">
        <v>32</v>
      </c>
      <c r="C16" s="10">
        <f t="shared" ref="C16:E21" si="2">C10+C4</f>
        <v>98</v>
      </c>
      <c r="D16" s="10">
        <f t="shared" si="2"/>
        <v>118</v>
      </c>
      <c r="E16" s="10">
        <f t="shared" si="2"/>
        <v>109</v>
      </c>
      <c r="F16" s="10">
        <f t="shared" ref="F16:K16" si="3">F10+F4</f>
        <v>102</v>
      </c>
      <c r="G16" s="10">
        <f t="shared" si="3"/>
        <v>135</v>
      </c>
      <c r="H16" s="10">
        <f t="shared" si="3"/>
        <v>60</v>
      </c>
      <c r="I16" s="10">
        <f t="shared" si="3"/>
        <v>102</v>
      </c>
      <c r="J16" s="10">
        <f t="shared" si="3"/>
        <v>70</v>
      </c>
      <c r="K16" s="10">
        <f t="shared" si="3"/>
        <v>112</v>
      </c>
      <c r="L16" s="10">
        <f t="shared" ref="L16:M16" si="4">L10+L4</f>
        <v>133</v>
      </c>
      <c r="M16" s="10">
        <f t="shared" si="4"/>
        <v>70</v>
      </c>
      <c r="N16" s="10">
        <f t="shared" ref="N16" si="5">N10+N4</f>
        <v>60</v>
      </c>
    </row>
    <row r="17" spans="1:14" x14ac:dyDescent="0.25">
      <c r="A17" s="58"/>
      <c r="B17" s="6" t="s">
        <v>33</v>
      </c>
      <c r="C17" s="10">
        <f t="shared" si="2"/>
        <v>144</v>
      </c>
      <c r="D17" s="10">
        <f t="shared" ref="D17:E17" si="6">D11+D5</f>
        <v>155</v>
      </c>
      <c r="E17" s="10">
        <f t="shared" si="6"/>
        <v>162</v>
      </c>
      <c r="F17" s="10">
        <f t="shared" ref="F17:G17" si="7">F11+F5</f>
        <v>147</v>
      </c>
      <c r="G17" s="10">
        <f t="shared" si="7"/>
        <v>173</v>
      </c>
      <c r="H17" s="10">
        <f t="shared" ref="H17:I17" si="8">H11+H5</f>
        <v>82</v>
      </c>
      <c r="I17" s="10">
        <f t="shared" si="8"/>
        <v>160</v>
      </c>
      <c r="J17" s="10">
        <f t="shared" ref="J17:K17" si="9">J11+J5</f>
        <v>142</v>
      </c>
      <c r="K17" s="10">
        <f t="shared" si="9"/>
        <v>164</v>
      </c>
      <c r="L17" s="10">
        <f t="shared" ref="L17:M17" si="10">L11+L5</f>
        <v>212</v>
      </c>
      <c r="M17" s="10">
        <f t="shared" si="10"/>
        <v>135</v>
      </c>
      <c r="N17" s="10">
        <f t="shared" ref="N17" si="11">N11+N5</f>
        <v>100</v>
      </c>
    </row>
    <row r="18" spans="1:14" x14ac:dyDescent="0.25">
      <c r="A18" s="58"/>
      <c r="B18" s="6" t="s">
        <v>34</v>
      </c>
      <c r="C18" s="10">
        <f t="shared" si="2"/>
        <v>312</v>
      </c>
      <c r="D18" s="10">
        <f t="shared" ref="D18:E18" si="12">D12+D6</f>
        <v>376</v>
      </c>
      <c r="E18" s="10">
        <f t="shared" si="12"/>
        <v>370</v>
      </c>
      <c r="F18" s="10">
        <f t="shared" ref="F18:G18" si="13">F12+F6</f>
        <v>358</v>
      </c>
      <c r="G18" s="10">
        <f t="shared" si="13"/>
        <v>381</v>
      </c>
      <c r="H18" s="10">
        <f t="shared" ref="H18:I18" si="14">H12+H6</f>
        <v>255</v>
      </c>
      <c r="I18" s="10">
        <f t="shared" si="14"/>
        <v>369</v>
      </c>
      <c r="J18" s="10">
        <f t="shared" ref="J18:K18" si="15">J12+J6</f>
        <v>325</v>
      </c>
      <c r="K18" s="10">
        <f t="shared" si="15"/>
        <v>387</v>
      </c>
      <c r="L18" s="10">
        <f t="shared" ref="L18:M18" si="16">L12+L6</f>
        <v>414</v>
      </c>
      <c r="M18" s="10">
        <f t="shared" si="16"/>
        <v>253</v>
      </c>
      <c r="N18" s="10">
        <f t="shared" ref="N18" si="17">N12+N6</f>
        <v>219</v>
      </c>
    </row>
    <row r="19" spans="1:14" x14ac:dyDescent="0.25">
      <c r="A19" s="58"/>
      <c r="B19" s="6" t="s">
        <v>35</v>
      </c>
      <c r="C19" s="10">
        <f t="shared" si="2"/>
        <v>381</v>
      </c>
      <c r="D19" s="10">
        <f t="shared" ref="D19:E19" si="18">D13+D7</f>
        <v>454</v>
      </c>
      <c r="E19" s="10">
        <f t="shared" si="18"/>
        <v>463</v>
      </c>
      <c r="F19" s="10">
        <f t="shared" ref="F19:G19" si="19">F13+F7</f>
        <v>417</v>
      </c>
      <c r="G19" s="10">
        <f t="shared" si="19"/>
        <v>497</v>
      </c>
      <c r="H19" s="10">
        <f t="shared" ref="H19:I19" si="20">H13+H7</f>
        <v>294</v>
      </c>
      <c r="I19" s="10">
        <f t="shared" si="20"/>
        <v>456</v>
      </c>
      <c r="J19" s="10">
        <f t="shared" ref="J19:K19" si="21">J13+J7</f>
        <v>454</v>
      </c>
      <c r="K19" s="10">
        <f t="shared" si="21"/>
        <v>516</v>
      </c>
      <c r="L19" s="10">
        <f t="shared" ref="L19:M19" si="22">L13+L7</f>
        <v>523</v>
      </c>
      <c r="M19" s="10">
        <f t="shared" si="22"/>
        <v>353</v>
      </c>
      <c r="N19" s="10">
        <f t="shared" ref="N19" si="23">N13+N7</f>
        <v>302</v>
      </c>
    </row>
    <row r="20" spans="1:14" ht="15.75" thickBot="1" x14ac:dyDescent="0.3">
      <c r="A20" s="58"/>
      <c r="B20" s="7" t="s">
        <v>36</v>
      </c>
      <c r="C20" s="10">
        <f t="shared" si="2"/>
        <v>38</v>
      </c>
      <c r="D20" s="10">
        <f t="shared" ref="D20:E20" si="24">D14+D8</f>
        <v>59</v>
      </c>
      <c r="E20" s="10">
        <f t="shared" si="24"/>
        <v>47</v>
      </c>
      <c r="F20" s="10">
        <f t="shared" ref="F20:G20" si="25">F14+F8</f>
        <v>37</v>
      </c>
      <c r="G20" s="10">
        <f t="shared" si="25"/>
        <v>59</v>
      </c>
      <c r="H20" s="10">
        <f t="shared" ref="H20:I20" si="26">H14+H8</f>
        <v>34</v>
      </c>
      <c r="I20" s="10">
        <f t="shared" si="26"/>
        <v>49</v>
      </c>
      <c r="J20" s="10">
        <f t="shared" ref="J20:K20" si="27">J14+J8</f>
        <v>46</v>
      </c>
      <c r="K20" s="10">
        <f t="shared" si="27"/>
        <v>46</v>
      </c>
      <c r="L20" s="10">
        <f t="shared" ref="L20:M20" si="28">L14+L8</f>
        <v>65</v>
      </c>
      <c r="M20" s="10">
        <f t="shared" si="28"/>
        <v>39</v>
      </c>
      <c r="N20" s="10">
        <f t="shared" ref="N20" si="29">N14+N8</f>
        <v>29</v>
      </c>
    </row>
    <row r="21" spans="1:14" ht="16.5" thickTop="1" thickBot="1" x14ac:dyDescent="0.3">
      <c r="A21" s="59"/>
      <c r="B21" s="8" t="s">
        <v>1</v>
      </c>
      <c r="C21" s="12">
        <f t="shared" si="2"/>
        <v>973</v>
      </c>
      <c r="D21" s="12">
        <f t="shared" si="2"/>
        <v>1162</v>
      </c>
      <c r="E21" s="12">
        <f t="shared" ref="E21:K21" si="30">E15+E9</f>
        <v>1151</v>
      </c>
      <c r="F21" s="12">
        <f t="shared" si="30"/>
        <v>1061</v>
      </c>
      <c r="G21" s="12">
        <f t="shared" si="30"/>
        <v>1245</v>
      </c>
      <c r="H21" s="12">
        <f t="shared" si="30"/>
        <v>725</v>
      </c>
      <c r="I21" s="12">
        <f t="shared" si="30"/>
        <v>1136</v>
      </c>
      <c r="J21" s="12">
        <f t="shared" si="30"/>
        <v>1037</v>
      </c>
      <c r="K21" s="12">
        <f t="shared" si="30"/>
        <v>1225</v>
      </c>
      <c r="L21" s="12">
        <f t="shared" ref="L21:M21" si="31">L15+L9</f>
        <v>1347</v>
      </c>
      <c r="M21" s="12">
        <f t="shared" si="31"/>
        <v>850</v>
      </c>
      <c r="N21" s="12">
        <f t="shared" ref="N21" si="32">N15+N9</f>
        <v>710</v>
      </c>
    </row>
    <row r="22" spans="1:14" ht="15.75" thickTop="1" x14ac:dyDescent="0.25"/>
    <row r="24" spans="1:14" ht="24.95" customHeight="1" thickBot="1" x14ac:dyDescent="0.3">
      <c r="A24" s="35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16.5" thickTop="1" thickBot="1" x14ac:dyDescent="0.3">
      <c r="A25" s="4" t="s">
        <v>2</v>
      </c>
      <c r="B25" s="4" t="s">
        <v>3</v>
      </c>
      <c r="C25" s="5" t="s">
        <v>6</v>
      </c>
      <c r="D25" s="5" t="s">
        <v>7</v>
      </c>
      <c r="E25" s="5" t="s">
        <v>8</v>
      </c>
      <c r="F25" s="5" t="s">
        <v>9</v>
      </c>
      <c r="G25" s="5" t="s">
        <v>10</v>
      </c>
      <c r="H25" s="5" t="s">
        <v>11</v>
      </c>
      <c r="I25" s="5" t="s">
        <v>12</v>
      </c>
      <c r="J25" s="5" t="s">
        <v>13</v>
      </c>
      <c r="K25" s="5" t="s">
        <v>14</v>
      </c>
      <c r="L25" s="5" t="s">
        <v>15</v>
      </c>
      <c r="M25" s="5" t="s">
        <v>16</v>
      </c>
      <c r="N25" s="5" t="s">
        <v>17</v>
      </c>
    </row>
    <row r="26" spans="1:14" ht="15.75" thickTop="1" x14ac:dyDescent="0.25">
      <c r="A26" s="57" t="s">
        <v>4</v>
      </c>
      <c r="B26" s="6" t="s">
        <v>32</v>
      </c>
      <c r="C26" s="13">
        <v>87372</v>
      </c>
      <c r="D26" s="13">
        <v>101935</v>
      </c>
      <c r="E26" s="13">
        <v>58860</v>
      </c>
      <c r="F26" s="13">
        <v>74381</v>
      </c>
      <c r="G26" s="13">
        <v>50828</v>
      </c>
      <c r="H26" s="13">
        <v>104803</v>
      </c>
      <c r="I26" s="13">
        <v>74514</v>
      </c>
      <c r="J26" s="13">
        <v>92792</v>
      </c>
      <c r="K26" s="13">
        <v>32620</v>
      </c>
      <c r="L26" s="13">
        <v>121896</v>
      </c>
      <c r="M26" s="13">
        <v>56541</v>
      </c>
      <c r="N26" s="13">
        <v>56529</v>
      </c>
    </row>
    <row r="27" spans="1:14" x14ac:dyDescent="0.25">
      <c r="A27" s="58"/>
      <c r="B27" s="6" t="s">
        <v>33</v>
      </c>
      <c r="C27" s="13">
        <v>112647</v>
      </c>
      <c r="D27" s="13">
        <v>95184</v>
      </c>
      <c r="E27" s="13">
        <v>204020</v>
      </c>
      <c r="F27" s="13">
        <v>115200</v>
      </c>
      <c r="G27" s="13">
        <v>90787</v>
      </c>
      <c r="H27" s="13">
        <v>88770</v>
      </c>
      <c r="I27" s="13">
        <v>128272</v>
      </c>
      <c r="J27" s="13">
        <v>149408.17800000001</v>
      </c>
      <c r="K27" s="13">
        <v>132934</v>
      </c>
      <c r="L27" s="13">
        <v>239616</v>
      </c>
      <c r="M27" s="13">
        <v>126179</v>
      </c>
      <c r="N27" s="13">
        <v>77028</v>
      </c>
    </row>
    <row r="28" spans="1:14" x14ac:dyDescent="0.25">
      <c r="A28" s="58"/>
      <c r="B28" s="6" t="s">
        <v>34</v>
      </c>
      <c r="C28" s="13">
        <v>217750</v>
      </c>
      <c r="D28" s="13">
        <v>230563</v>
      </c>
      <c r="E28" s="13">
        <v>307520</v>
      </c>
      <c r="F28" s="13">
        <v>283963</v>
      </c>
      <c r="G28" s="13">
        <v>241277</v>
      </c>
      <c r="H28" s="13">
        <v>173426</v>
      </c>
      <c r="I28" s="13">
        <v>260482</v>
      </c>
      <c r="J28" s="13">
        <v>196657.53</v>
      </c>
      <c r="K28" s="13">
        <v>253834</v>
      </c>
      <c r="L28" s="13">
        <v>276241</v>
      </c>
      <c r="M28" s="13">
        <v>196945</v>
      </c>
      <c r="N28" s="13">
        <v>116432</v>
      </c>
    </row>
    <row r="29" spans="1:14" x14ac:dyDescent="0.25">
      <c r="A29" s="58"/>
      <c r="B29" s="6" t="s">
        <v>35</v>
      </c>
      <c r="C29" s="13">
        <v>231705</v>
      </c>
      <c r="D29" s="13">
        <v>276838</v>
      </c>
      <c r="E29" s="13">
        <v>301076</v>
      </c>
      <c r="F29" s="13">
        <v>329651</v>
      </c>
      <c r="G29" s="13">
        <v>335514</v>
      </c>
      <c r="H29" s="13">
        <v>163392</v>
      </c>
      <c r="I29" s="13">
        <v>282753</v>
      </c>
      <c r="J29" s="13">
        <v>272962.95199999999</v>
      </c>
      <c r="K29" s="13">
        <v>344928</v>
      </c>
      <c r="L29" s="13">
        <v>388366</v>
      </c>
      <c r="M29" s="13">
        <v>241042</v>
      </c>
      <c r="N29" s="13">
        <v>217821</v>
      </c>
    </row>
    <row r="30" spans="1:14" ht="15.75" thickBot="1" x14ac:dyDescent="0.3">
      <c r="A30" s="58"/>
      <c r="B30" s="7" t="s">
        <v>36</v>
      </c>
      <c r="C30" s="14">
        <v>7347</v>
      </c>
      <c r="D30" s="14">
        <v>18953</v>
      </c>
      <c r="E30" s="14">
        <v>21526</v>
      </c>
      <c r="F30" s="14">
        <v>15084</v>
      </c>
      <c r="G30" s="14">
        <v>19907</v>
      </c>
      <c r="H30" s="14">
        <v>18143</v>
      </c>
      <c r="I30" s="14">
        <v>23068</v>
      </c>
      <c r="J30" s="14">
        <v>11207</v>
      </c>
      <c r="K30" s="14">
        <v>17556</v>
      </c>
      <c r="L30" s="14">
        <v>29395</v>
      </c>
      <c r="M30" s="14">
        <v>15653</v>
      </c>
      <c r="N30" s="14">
        <v>28280</v>
      </c>
    </row>
    <row r="31" spans="1:14" ht="16.5" thickTop="1" thickBot="1" x14ac:dyDescent="0.3">
      <c r="A31" s="59"/>
      <c r="B31" s="8" t="s">
        <v>1</v>
      </c>
      <c r="C31" s="15">
        <f t="shared" ref="C31:N31" si="33">SUM(C26:C30)</f>
        <v>656821</v>
      </c>
      <c r="D31" s="15">
        <f t="shared" si="33"/>
        <v>723473</v>
      </c>
      <c r="E31" s="15">
        <f t="shared" si="33"/>
        <v>893002</v>
      </c>
      <c r="F31" s="15">
        <f t="shared" si="33"/>
        <v>818279</v>
      </c>
      <c r="G31" s="15">
        <f t="shared" si="33"/>
        <v>738313</v>
      </c>
      <c r="H31" s="15">
        <f t="shared" si="33"/>
        <v>548534</v>
      </c>
      <c r="I31" s="15">
        <f t="shared" si="33"/>
        <v>769089</v>
      </c>
      <c r="J31" s="15">
        <f t="shared" si="33"/>
        <v>723027.65999999992</v>
      </c>
      <c r="K31" s="15">
        <f t="shared" si="33"/>
        <v>781872</v>
      </c>
      <c r="L31" s="15">
        <f t="shared" si="33"/>
        <v>1055514</v>
      </c>
      <c r="M31" s="15">
        <f t="shared" si="33"/>
        <v>636360</v>
      </c>
      <c r="N31" s="15">
        <f t="shared" si="33"/>
        <v>496090</v>
      </c>
    </row>
    <row r="32" spans="1:14" ht="15.75" thickTop="1" x14ac:dyDescent="0.25">
      <c r="A32" s="57" t="s">
        <v>5</v>
      </c>
      <c r="B32" s="6" t="s">
        <v>32</v>
      </c>
      <c r="C32" s="13">
        <v>21744</v>
      </c>
      <c r="D32" s="13">
        <v>16780</v>
      </c>
      <c r="E32" s="13">
        <v>48178</v>
      </c>
      <c r="F32" s="13">
        <v>74895</v>
      </c>
      <c r="G32" s="13">
        <v>127731</v>
      </c>
      <c r="H32" s="13">
        <v>23269</v>
      </c>
      <c r="I32" s="13">
        <v>19808</v>
      </c>
      <c r="J32" s="13">
        <v>50452</v>
      </c>
      <c r="K32" s="13">
        <v>172763</v>
      </c>
      <c r="L32" s="13">
        <v>24568</v>
      </c>
      <c r="M32" s="13">
        <v>94479</v>
      </c>
      <c r="N32" s="13">
        <v>32679</v>
      </c>
    </row>
    <row r="33" spans="1:14" x14ac:dyDescent="0.25">
      <c r="A33" s="58"/>
      <c r="B33" s="6" t="s">
        <v>33</v>
      </c>
      <c r="C33" s="13">
        <v>182273</v>
      </c>
      <c r="D33" s="13">
        <v>164381</v>
      </c>
      <c r="E33" s="13">
        <v>118805</v>
      </c>
      <c r="F33" s="13">
        <v>133089</v>
      </c>
      <c r="G33" s="13">
        <v>144392</v>
      </c>
      <c r="H33" s="13">
        <v>64646</v>
      </c>
      <c r="I33" s="13">
        <v>114142</v>
      </c>
      <c r="J33" s="13">
        <v>122087</v>
      </c>
      <c r="K33" s="13">
        <v>152568</v>
      </c>
      <c r="L33" s="13">
        <v>169309</v>
      </c>
      <c r="M33" s="13">
        <v>100284</v>
      </c>
      <c r="N33" s="13">
        <v>71597</v>
      </c>
    </row>
    <row r="34" spans="1:14" x14ac:dyDescent="0.25">
      <c r="A34" s="58"/>
      <c r="B34" s="6" t="s">
        <v>34</v>
      </c>
      <c r="C34" s="13">
        <v>280141</v>
      </c>
      <c r="D34" s="13">
        <v>270657</v>
      </c>
      <c r="E34" s="13">
        <v>256593</v>
      </c>
      <c r="F34" s="13">
        <v>214358</v>
      </c>
      <c r="G34" s="13">
        <v>382076</v>
      </c>
      <c r="H34" s="13">
        <v>295710</v>
      </c>
      <c r="I34" s="13">
        <v>264341</v>
      </c>
      <c r="J34" s="13">
        <v>342248</v>
      </c>
      <c r="K34" s="13">
        <v>306155</v>
      </c>
      <c r="L34" s="13">
        <v>322617</v>
      </c>
      <c r="M34" s="13">
        <v>210096</v>
      </c>
      <c r="N34" s="13">
        <v>183023</v>
      </c>
    </row>
    <row r="35" spans="1:14" x14ac:dyDescent="0.25">
      <c r="A35" s="58"/>
      <c r="B35" s="6" t="s">
        <v>35</v>
      </c>
      <c r="C35" s="13">
        <v>260159</v>
      </c>
      <c r="D35" s="13">
        <v>289921</v>
      </c>
      <c r="E35" s="13">
        <v>308380</v>
      </c>
      <c r="F35" s="13">
        <v>267600</v>
      </c>
      <c r="G35" s="13">
        <v>322352</v>
      </c>
      <c r="H35" s="13">
        <v>219036</v>
      </c>
      <c r="I35" s="13">
        <v>299614</v>
      </c>
      <c r="J35" s="13">
        <v>364924.83</v>
      </c>
      <c r="K35" s="13">
        <v>319652</v>
      </c>
      <c r="L35" s="13">
        <v>344281</v>
      </c>
      <c r="M35" s="13">
        <v>267671</v>
      </c>
      <c r="N35" s="13">
        <v>191609</v>
      </c>
    </row>
    <row r="36" spans="1:14" ht="15.75" thickBot="1" x14ac:dyDescent="0.3">
      <c r="A36" s="58"/>
      <c r="B36" s="7" t="s">
        <v>36</v>
      </c>
      <c r="C36" s="14">
        <v>21454</v>
      </c>
      <c r="D36" s="14">
        <v>39706</v>
      </c>
      <c r="E36" s="14">
        <v>16718</v>
      </c>
      <c r="F36" s="14">
        <v>12955</v>
      </c>
      <c r="G36" s="14">
        <v>36469</v>
      </c>
      <c r="H36" s="14">
        <v>16604</v>
      </c>
      <c r="I36" s="14">
        <v>54920</v>
      </c>
      <c r="J36" s="14">
        <v>21927</v>
      </c>
      <c r="K36" s="14">
        <v>34759</v>
      </c>
      <c r="L36" s="14">
        <v>22128</v>
      </c>
      <c r="M36" s="14">
        <v>27752</v>
      </c>
      <c r="N36" s="14">
        <v>44188</v>
      </c>
    </row>
    <row r="37" spans="1:14" ht="16.5" thickTop="1" thickBot="1" x14ac:dyDescent="0.3">
      <c r="A37" s="59"/>
      <c r="B37" s="8" t="s">
        <v>1</v>
      </c>
      <c r="C37" s="15">
        <f t="shared" ref="C37:N37" si="34">SUM(C32:C36)</f>
        <v>765771</v>
      </c>
      <c r="D37" s="15">
        <f t="shared" si="34"/>
        <v>781445</v>
      </c>
      <c r="E37" s="15">
        <f t="shared" si="34"/>
        <v>748674</v>
      </c>
      <c r="F37" s="15">
        <f t="shared" si="34"/>
        <v>702897</v>
      </c>
      <c r="G37" s="15">
        <f t="shared" si="34"/>
        <v>1013020</v>
      </c>
      <c r="H37" s="15">
        <f t="shared" si="34"/>
        <v>619265</v>
      </c>
      <c r="I37" s="15">
        <f t="shared" si="34"/>
        <v>752825</v>
      </c>
      <c r="J37" s="15">
        <f t="shared" si="34"/>
        <v>901638.83000000007</v>
      </c>
      <c r="K37" s="15">
        <f t="shared" si="34"/>
        <v>985897</v>
      </c>
      <c r="L37" s="15">
        <f t="shared" si="34"/>
        <v>882903</v>
      </c>
      <c r="M37" s="15">
        <f t="shared" si="34"/>
        <v>700282</v>
      </c>
      <c r="N37" s="15">
        <f t="shared" si="34"/>
        <v>523096</v>
      </c>
    </row>
    <row r="38" spans="1:14" ht="15.75" thickTop="1" x14ac:dyDescent="0.25">
      <c r="A38" s="57" t="s">
        <v>1</v>
      </c>
      <c r="B38" s="6" t="s">
        <v>32</v>
      </c>
      <c r="C38" s="13">
        <f t="shared" ref="C38:E43" si="35">C26+C32</f>
        <v>109116</v>
      </c>
      <c r="D38" s="13">
        <f t="shared" si="35"/>
        <v>118715</v>
      </c>
      <c r="E38" s="13">
        <f t="shared" si="35"/>
        <v>107038</v>
      </c>
      <c r="F38" s="13">
        <f t="shared" ref="F38:K38" si="36">F26+F32</f>
        <v>149276</v>
      </c>
      <c r="G38" s="13">
        <f t="shared" si="36"/>
        <v>178559</v>
      </c>
      <c r="H38" s="13">
        <f t="shared" si="36"/>
        <v>128072</v>
      </c>
      <c r="I38" s="13">
        <f t="shared" si="36"/>
        <v>94322</v>
      </c>
      <c r="J38" s="13">
        <f t="shared" si="36"/>
        <v>143244</v>
      </c>
      <c r="K38" s="13">
        <f t="shared" si="36"/>
        <v>205383</v>
      </c>
      <c r="L38" s="13">
        <f t="shared" ref="L38:M38" si="37">L26+L32</f>
        <v>146464</v>
      </c>
      <c r="M38" s="13">
        <f t="shared" si="37"/>
        <v>151020</v>
      </c>
      <c r="N38" s="13">
        <f t="shared" ref="N38" si="38">N26+N32</f>
        <v>89208</v>
      </c>
    </row>
    <row r="39" spans="1:14" x14ac:dyDescent="0.25">
      <c r="A39" s="58"/>
      <c r="B39" s="6" t="s">
        <v>33</v>
      </c>
      <c r="C39" s="13">
        <f t="shared" si="35"/>
        <v>294920</v>
      </c>
      <c r="D39" s="13">
        <f t="shared" ref="D39:E39" si="39">D27+D33</f>
        <v>259565</v>
      </c>
      <c r="E39" s="13">
        <f t="shared" si="39"/>
        <v>322825</v>
      </c>
      <c r="F39" s="13">
        <f t="shared" ref="F39:G39" si="40">F27+F33</f>
        <v>248289</v>
      </c>
      <c r="G39" s="13">
        <f t="shared" si="40"/>
        <v>235179</v>
      </c>
      <c r="H39" s="13">
        <f t="shared" ref="H39:I39" si="41">H27+H33</f>
        <v>153416</v>
      </c>
      <c r="I39" s="13">
        <f t="shared" si="41"/>
        <v>242414</v>
      </c>
      <c r="J39" s="13">
        <f t="shared" ref="J39:K39" si="42">J27+J33</f>
        <v>271495.17800000001</v>
      </c>
      <c r="K39" s="13">
        <f t="shared" si="42"/>
        <v>285502</v>
      </c>
      <c r="L39" s="13">
        <f t="shared" ref="L39:M39" si="43">L27+L33</f>
        <v>408925</v>
      </c>
      <c r="M39" s="13">
        <f t="shared" si="43"/>
        <v>226463</v>
      </c>
      <c r="N39" s="13">
        <f t="shared" ref="N39" si="44">N27+N33</f>
        <v>148625</v>
      </c>
    </row>
    <row r="40" spans="1:14" x14ac:dyDescent="0.25">
      <c r="A40" s="58"/>
      <c r="B40" s="6" t="s">
        <v>34</v>
      </c>
      <c r="C40" s="13">
        <f t="shared" si="35"/>
        <v>497891</v>
      </c>
      <c r="D40" s="13">
        <f t="shared" ref="D40:E40" si="45">D28+D34</f>
        <v>501220</v>
      </c>
      <c r="E40" s="13">
        <f t="shared" si="45"/>
        <v>564113</v>
      </c>
      <c r="F40" s="13">
        <f t="shared" ref="F40:G40" si="46">F28+F34</f>
        <v>498321</v>
      </c>
      <c r="G40" s="13">
        <f t="shared" si="46"/>
        <v>623353</v>
      </c>
      <c r="H40" s="13">
        <f t="shared" ref="H40:I40" si="47">H28+H34</f>
        <v>469136</v>
      </c>
      <c r="I40" s="13">
        <f t="shared" si="47"/>
        <v>524823</v>
      </c>
      <c r="J40" s="13">
        <f t="shared" ref="J40:K40" si="48">J28+J34</f>
        <v>538905.53</v>
      </c>
      <c r="K40" s="13">
        <f t="shared" si="48"/>
        <v>559989</v>
      </c>
      <c r="L40" s="13">
        <f t="shared" ref="L40:M40" si="49">L28+L34</f>
        <v>598858</v>
      </c>
      <c r="M40" s="13">
        <f t="shared" si="49"/>
        <v>407041</v>
      </c>
      <c r="N40" s="13">
        <f t="shared" ref="N40" si="50">N28+N34</f>
        <v>299455</v>
      </c>
    </row>
    <row r="41" spans="1:14" x14ac:dyDescent="0.25">
      <c r="A41" s="58"/>
      <c r="B41" s="6" t="s">
        <v>35</v>
      </c>
      <c r="C41" s="13">
        <f t="shared" si="35"/>
        <v>491864</v>
      </c>
      <c r="D41" s="13">
        <f t="shared" ref="D41:E41" si="51">D29+D35</f>
        <v>566759</v>
      </c>
      <c r="E41" s="13">
        <f t="shared" si="51"/>
        <v>609456</v>
      </c>
      <c r="F41" s="13">
        <f t="shared" ref="F41:G41" si="52">F29+F35</f>
        <v>597251</v>
      </c>
      <c r="G41" s="13">
        <f t="shared" si="52"/>
        <v>657866</v>
      </c>
      <c r="H41" s="13">
        <f t="shared" ref="H41:I41" si="53">H29+H35</f>
        <v>382428</v>
      </c>
      <c r="I41" s="13">
        <f t="shared" si="53"/>
        <v>582367</v>
      </c>
      <c r="J41" s="13">
        <f t="shared" ref="J41:K41" si="54">J29+J35</f>
        <v>637887.78200000001</v>
      </c>
      <c r="K41" s="13">
        <f t="shared" si="54"/>
        <v>664580</v>
      </c>
      <c r="L41" s="13">
        <f t="shared" ref="L41:M41" si="55">L29+L35</f>
        <v>732647</v>
      </c>
      <c r="M41" s="13">
        <f t="shared" si="55"/>
        <v>508713</v>
      </c>
      <c r="N41" s="13">
        <f t="shared" ref="N41" si="56">N29+N35</f>
        <v>409430</v>
      </c>
    </row>
    <row r="42" spans="1:14" ht="15.75" thickBot="1" x14ac:dyDescent="0.3">
      <c r="A42" s="58"/>
      <c r="B42" s="7" t="s">
        <v>36</v>
      </c>
      <c r="C42" s="13">
        <f t="shared" si="35"/>
        <v>28801</v>
      </c>
      <c r="D42" s="13">
        <f t="shared" ref="D42:E42" si="57">D30+D36</f>
        <v>58659</v>
      </c>
      <c r="E42" s="13">
        <f t="shared" si="57"/>
        <v>38244</v>
      </c>
      <c r="F42" s="13">
        <f t="shared" ref="F42:G42" si="58">F30+F36</f>
        <v>28039</v>
      </c>
      <c r="G42" s="13">
        <f t="shared" si="58"/>
        <v>56376</v>
      </c>
      <c r="H42" s="13">
        <f t="shared" ref="H42:I42" si="59">H30+H36</f>
        <v>34747</v>
      </c>
      <c r="I42" s="13">
        <f t="shared" si="59"/>
        <v>77988</v>
      </c>
      <c r="J42" s="13">
        <f t="shared" ref="J42:K42" si="60">J30+J36</f>
        <v>33134</v>
      </c>
      <c r="K42" s="13">
        <f t="shared" si="60"/>
        <v>52315</v>
      </c>
      <c r="L42" s="13">
        <f t="shared" ref="L42:M42" si="61">L30+L36</f>
        <v>51523</v>
      </c>
      <c r="M42" s="13">
        <f t="shared" si="61"/>
        <v>43405</v>
      </c>
      <c r="N42" s="13">
        <f t="shared" ref="N42" si="62">N30+N36</f>
        <v>72468</v>
      </c>
    </row>
    <row r="43" spans="1:14" ht="16.5" thickTop="1" thickBot="1" x14ac:dyDescent="0.3">
      <c r="A43" s="59"/>
      <c r="B43" s="8" t="s">
        <v>1</v>
      </c>
      <c r="C43" s="15">
        <f t="shared" si="35"/>
        <v>1422592</v>
      </c>
      <c r="D43" s="15">
        <f t="shared" si="35"/>
        <v>1504918</v>
      </c>
      <c r="E43" s="15">
        <f t="shared" ref="E43:K43" si="63">E31+E37</f>
        <v>1641676</v>
      </c>
      <c r="F43" s="15">
        <f t="shared" si="63"/>
        <v>1521176</v>
      </c>
      <c r="G43" s="15">
        <f t="shared" si="63"/>
        <v>1751333</v>
      </c>
      <c r="H43" s="15">
        <f t="shared" si="63"/>
        <v>1167799</v>
      </c>
      <c r="I43" s="15">
        <f t="shared" si="63"/>
        <v>1521914</v>
      </c>
      <c r="J43" s="15">
        <f t="shared" si="63"/>
        <v>1624666.49</v>
      </c>
      <c r="K43" s="15">
        <f t="shared" si="63"/>
        <v>1767769</v>
      </c>
      <c r="L43" s="15">
        <f t="shared" ref="L43:M43" si="64">L31+L37</f>
        <v>1938417</v>
      </c>
      <c r="M43" s="15">
        <f t="shared" si="64"/>
        <v>1336642</v>
      </c>
      <c r="N43" s="15">
        <f t="shared" ref="N43" si="65">N31+N37</f>
        <v>1019186</v>
      </c>
    </row>
    <row r="44" spans="1:14" ht="15.75" thickTop="1" x14ac:dyDescent="0.25"/>
  </sheetData>
  <mergeCells count="7">
    <mergeCell ref="B1:N1"/>
    <mergeCell ref="A32:A37"/>
    <mergeCell ref="A38:A43"/>
    <mergeCell ref="A4:A9"/>
    <mergeCell ref="A10:A15"/>
    <mergeCell ref="A16:A21"/>
    <mergeCell ref="A26:A3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4"/>
  <sheetViews>
    <sheetView showGridLines="0" zoomScaleNormal="100" workbookViewId="0">
      <selection activeCell="H19" sqref="H19"/>
    </sheetView>
  </sheetViews>
  <sheetFormatPr defaultColWidth="9.125" defaultRowHeight="15" x14ac:dyDescent="0.25"/>
  <cols>
    <col min="1" max="1" width="30.37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60" t="s">
        <v>0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O1" s="45" t="s">
        <v>93</v>
      </c>
    </row>
    <row r="2" spans="1:15" ht="24.95" customHeight="1" thickBot="1" x14ac:dyDescent="0.3">
      <c r="A2" s="35" t="s">
        <v>39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6.5" thickTop="1" thickBot="1" x14ac:dyDescent="0.3">
      <c r="A3" s="4"/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</row>
    <row r="4" spans="1:15" ht="15.75" thickTop="1" x14ac:dyDescent="0.25">
      <c r="A4" s="16" t="s">
        <v>37</v>
      </c>
      <c r="B4" s="10">
        <v>960</v>
      </c>
      <c r="C4" s="10">
        <v>1145</v>
      </c>
      <c r="D4" s="10">
        <v>1121</v>
      </c>
      <c r="E4" s="10">
        <v>1033</v>
      </c>
      <c r="F4" s="10">
        <v>1224</v>
      </c>
      <c r="G4" s="10">
        <v>710</v>
      </c>
      <c r="H4" s="10">
        <v>1124</v>
      </c>
      <c r="I4" s="10">
        <v>1025</v>
      </c>
      <c r="J4" s="10">
        <v>1202</v>
      </c>
      <c r="K4" s="10">
        <v>1321</v>
      </c>
      <c r="L4" s="10">
        <v>842</v>
      </c>
      <c r="M4" s="10">
        <v>704</v>
      </c>
    </row>
    <row r="5" spans="1:15" ht="15.75" thickBot="1" x14ac:dyDescent="0.3">
      <c r="A5" s="17" t="s">
        <v>38</v>
      </c>
      <c r="B5" s="10">
        <v>13</v>
      </c>
      <c r="C5" s="10">
        <v>17</v>
      </c>
      <c r="D5" s="10">
        <v>30</v>
      </c>
      <c r="E5" s="10">
        <v>28</v>
      </c>
      <c r="F5" s="10">
        <v>21</v>
      </c>
      <c r="G5" s="10">
        <v>15</v>
      </c>
      <c r="H5" s="10">
        <v>12</v>
      </c>
      <c r="I5" s="10">
        <v>12</v>
      </c>
      <c r="J5" s="10">
        <v>23</v>
      </c>
      <c r="K5" s="10">
        <v>26</v>
      </c>
      <c r="L5" s="10">
        <v>8</v>
      </c>
      <c r="M5" s="10">
        <v>6</v>
      </c>
    </row>
    <row r="6" spans="1:15" ht="16.5" thickTop="1" thickBot="1" x14ac:dyDescent="0.3">
      <c r="A6" s="18"/>
      <c r="B6" s="12">
        <f t="shared" ref="B6:M6" si="0">SUM(B4:B5)</f>
        <v>973</v>
      </c>
      <c r="C6" s="12">
        <f t="shared" si="0"/>
        <v>1162</v>
      </c>
      <c r="D6" s="12">
        <f t="shared" si="0"/>
        <v>1151</v>
      </c>
      <c r="E6" s="12">
        <f t="shared" si="0"/>
        <v>1061</v>
      </c>
      <c r="F6" s="12">
        <f t="shared" si="0"/>
        <v>1245</v>
      </c>
      <c r="G6" s="12">
        <f t="shared" si="0"/>
        <v>725</v>
      </c>
      <c r="H6" s="12">
        <f t="shared" si="0"/>
        <v>1136</v>
      </c>
      <c r="I6" s="12">
        <f t="shared" si="0"/>
        <v>1037</v>
      </c>
      <c r="J6" s="12">
        <f t="shared" si="0"/>
        <v>1225</v>
      </c>
      <c r="K6" s="12">
        <f t="shared" si="0"/>
        <v>1347</v>
      </c>
      <c r="L6" s="12">
        <f t="shared" si="0"/>
        <v>850</v>
      </c>
      <c r="M6" s="12">
        <f t="shared" si="0"/>
        <v>710</v>
      </c>
    </row>
    <row r="7" spans="1:15" ht="15.75" thickTop="1" x14ac:dyDescent="0.25"/>
    <row r="9" spans="1:15" ht="24.95" customHeight="1" thickBot="1" x14ac:dyDescent="0.3">
      <c r="A9" s="35" t="s">
        <v>40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5" ht="16.5" thickTop="1" thickBot="1" x14ac:dyDescent="0.3">
      <c r="A10" s="4"/>
      <c r="B10" s="5" t="s">
        <v>6</v>
      </c>
      <c r="C10" s="5" t="s">
        <v>7</v>
      </c>
      <c r="D10" s="5" t="s">
        <v>8</v>
      </c>
      <c r="E10" s="5" t="s">
        <v>9</v>
      </c>
      <c r="F10" s="5" t="s">
        <v>10</v>
      </c>
      <c r="G10" s="5" t="s">
        <v>11</v>
      </c>
      <c r="H10" s="5" t="s">
        <v>12</v>
      </c>
      <c r="I10" s="5" t="s">
        <v>13</v>
      </c>
      <c r="J10" s="5" t="s">
        <v>14</v>
      </c>
      <c r="K10" s="5" t="s">
        <v>15</v>
      </c>
      <c r="L10" s="5" t="s">
        <v>16</v>
      </c>
      <c r="M10" s="5" t="s">
        <v>17</v>
      </c>
    </row>
    <row r="11" spans="1:15" ht="15.75" thickTop="1" x14ac:dyDescent="0.25">
      <c r="A11" s="16" t="s">
        <v>37</v>
      </c>
      <c r="B11" s="13">
        <v>1210432</v>
      </c>
      <c r="C11" s="13">
        <v>1329198</v>
      </c>
      <c r="D11" s="13">
        <v>1261094</v>
      </c>
      <c r="E11" s="13">
        <v>1250648</v>
      </c>
      <c r="F11" s="13">
        <v>1497043</v>
      </c>
      <c r="G11" s="13">
        <v>974699</v>
      </c>
      <c r="H11" s="13">
        <v>1363169</v>
      </c>
      <c r="I11" s="13">
        <v>1464993.4900000002</v>
      </c>
      <c r="J11" s="13">
        <v>1489794</v>
      </c>
      <c r="K11" s="13">
        <v>1585666</v>
      </c>
      <c r="L11" s="13">
        <v>1222804</v>
      </c>
      <c r="M11" s="13">
        <v>934274</v>
      </c>
    </row>
    <row r="12" spans="1:15" ht="15.75" thickBot="1" x14ac:dyDescent="0.3">
      <c r="A12" s="17" t="s">
        <v>38</v>
      </c>
      <c r="B12" s="13">
        <v>212160</v>
      </c>
      <c r="C12" s="13">
        <v>175720</v>
      </c>
      <c r="D12" s="13">
        <v>380582</v>
      </c>
      <c r="E12" s="13">
        <v>270528</v>
      </c>
      <c r="F12" s="13">
        <v>254290</v>
      </c>
      <c r="G12" s="13">
        <v>193100</v>
      </c>
      <c r="H12" s="13">
        <v>158745</v>
      </c>
      <c r="I12" s="13">
        <v>159673</v>
      </c>
      <c r="J12" s="13">
        <v>277975</v>
      </c>
      <c r="K12" s="13">
        <v>352751</v>
      </c>
      <c r="L12" s="13">
        <v>113838</v>
      </c>
      <c r="M12" s="13">
        <v>84912</v>
      </c>
    </row>
    <row r="13" spans="1:15" ht="16.5" thickTop="1" thickBot="1" x14ac:dyDescent="0.3">
      <c r="A13" s="18"/>
      <c r="B13" s="15">
        <f t="shared" ref="B13:M13" si="1">SUM(B11:B12)</f>
        <v>1422592</v>
      </c>
      <c r="C13" s="15">
        <f t="shared" si="1"/>
        <v>1504918</v>
      </c>
      <c r="D13" s="15">
        <f t="shared" si="1"/>
        <v>1641676</v>
      </c>
      <c r="E13" s="15">
        <f t="shared" si="1"/>
        <v>1521176</v>
      </c>
      <c r="F13" s="15">
        <f t="shared" si="1"/>
        <v>1751333</v>
      </c>
      <c r="G13" s="15">
        <f t="shared" si="1"/>
        <v>1167799</v>
      </c>
      <c r="H13" s="15">
        <f t="shared" si="1"/>
        <v>1521914</v>
      </c>
      <c r="I13" s="15">
        <f t="shared" si="1"/>
        <v>1624666.4900000002</v>
      </c>
      <c r="J13" s="15">
        <f t="shared" si="1"/>
        <v>1767769</v>
      </c>
      <c r="K13" s="15">
        <f t="shared" si="1"/>
        <v>1938417</v>
      </c>
      <c r="L13" s="15">
        <f t="shared" si="1"/>
        <v>1336642</v>
      </c>
      <c r="M13" s="15">
        <f t="shared" si="1"/>
        <v>1019186</v>
      </c>
    </row>
    <row r="14" spans="1:15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4"/>
  <sheetViews>
    <sheetView showGridLines="0" topLeftCell="A7" zoomScaleNormal="100" workbookViewId="0">
      <selection activeCell="N17" sqref="N17"/>
    </sheetView>
  </sheetViews>
  <sheetFormatPr defaultColWidth="9.125" defaultRowHeight="15" x14ac:dyDescent="0.25"/>
  <cols>
    <col min="1" max="1" width="39.2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60" t="s">
        <v>0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O1" s="45" t="s">
        <v>93</v>
      </c>
    </row>
    <row r="2" spans="1:15" ht="24.95" customHeight="1" thickBot="1" x14ac:dyDescent="0.3">
      <c r="A2" s="35" t="s">
        <v>75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6.5" thickTop="1" thickBot="1" x14ac:dyDescent="0.3">
      <c r="A3" s="28" t="s">
        <v>74</v>
      </c>
      <c r="B3" s="26" t="s">
        <v>6</v>
      </c>
      <c r="C3" s="26" t="s">
        <v>7</v>
      </c>
      <c r="D3" s="26" t="s">
        <v>8</v>
      </c>
      <c r="E3" s="26" t="s">
        <v>9</v>
      </c>
      <c r="F3" s="26" t="s">
        <v>10</v>
      </c>
      <c r="G3" s="26" t="s">
        <v>11</v>
      </c>
      <c r="H3" s="26" t="s">
        <v>12</v>
      </c>
      <c r="I3" s="49" t="s">
        <v>13</v>
      </c>
      <c r="J3" s="26" t="s">
        <v>14</v>
      </c>
      <c r="K3" s="26" t="s">
        <v>15</v>
      </c>
      <c r="L3" s="26" t="s">
        <v>16</v>
      </c>
      <c r="M3" s="26" t="s">
        <v>17</v>
      </c>
    </row>
    <row r="4" spans="1:15" ht="15.75" thickTop="1" x14ac:dyDescent="0.25">
      <c r="A4" s="22" t="s">
        <v>41</v>
      </c>
      <c r="B4" s="29">
        <v>3</v>
      </c>
      <c r="C4" s="29">
        <v>7</v>
      </c>
      <c r="D4" s="29">
        <v>4</v>
      </c>
      <c r="E4" s="29">
        <v>5</v>
      </c>
      <c r="F4" s="29">
        <v>4</v>
      </c>
      <c r="G4" s="29">
        <v>4</v>
      </c>
      <c r="H4" s="29">
        <v>1</v>
      </c>
      <c r="I4" s="11">
        <v>2</v>
      </c>
      <c r="J4" s="29">
        <v>5</v>
      </c>
      <c r="K4" s="53">
        <v>6</v>
      </c>
      <c r="L4" s="53">
        <v>0</v>
      </c>
      <c r="M4" s="53">
        <v>3</v>
      </c>
    </row>
    <row r="5" spans="1:15" x14ac:dyDescent="0.25">
      <c r="A5" s="23" t="s">
        <v>42</v>
      </c>
      <c r="B5" s="30">
        <v>281</v>
      </c>
      <c r="C5" s="30">
        <v>313</v>
      </c>
      <c r="D5" s="30">
        <v>304</v>
      </c>
      <c r="E5" s="30">
        <v>282</v>
      </c>
      <c r="F5" s="30">
        <v>378</v>
      </c>
      <c r="G5" s="30">
        <v>233</v>
      </c>
      <c r="H5" s="30">
        <v>291</v>
      </c>
      <c r="I5" s="30">
        <v>328</v>
      </c>
      <c r="J5" s="30">
        <v>351</v>
      </c>
      <c r="K5" s="54">
        <v>335</v>
      </c>
      <c r="L5" s="54">
        <v>229</v>
      </c>
      <c r="M5" s="54">
        <v>189</v>
      </c>
    </row>
    <row r="6" spans="1:15" x14ac:dyDescent="0.25">
      <c r="A6" s="23" t="s">
        <v>43</v>
      </c>
      <c r="B6" s="30">
        <v>61</v>
      </c>
      <c r="C6" s="30">
        <v>69</v>
      </c>
      <c r="D6" s="30">
        <v>76</v>
      </c>
      <c r="E6" s="30">
        <v>66</v>
      </c>
      <c r="F6" s="30">
        <v>79</v>
      </c>
      <c r="G6" s="30">
        <v>45</v>
      </c>
      <c r="H6" s="30">
        <v>74</v>
      </c>
      <c r="I6" s="30">
        <v>73</v>
      </c>
      <c r="J6" s="30">
        <v>68</v>
      </c>
      <c r="K6" s="54">
        <v>88</v>
      </c>
      <c r="L6" s="54">
        <v>45</v>
      </c>
      <c r="M6" s="54">
        <v>48</v>
      </c>
    </row>
    <row r="7" spans="1:15" ht="38.25" x14ac:dyDescent="0.25">
      <c r="A7" s="23" t="s">
        <v>44</v>
      </c>
      <c r="B7" s="30">
        <v>27</v>
      </c>
      <c r="C7" s="30">
        <v>41</v>
      </c>
      <c r="D7" s="30">
        <v>46</v>
      </c>
      <c r="E7" s="30">
        <v>30</v>
      </c>
      <c r="F7" s="30">
        <v>33</v>
      </c>
      <c r="G7" s="30">
        <v>20</v>
      </c>
      <c r="H7" s="30">
        <v>42</v>
      </c>
      <c r="I7" s="30">
        <v>21</v>
      </c>
      <c r="J7" s="30">
        <v>39</v>
      </c>
      <c r="K7" s="54">
        <v>31</v>
      </c>
      <c r="L7" s="54">
        <v>22</v>
      </c>
      <c r="M7" s="54">
        <v>21</v>
      </c>
    </row>
    <row r="8" spans="1:15" x14ac:dyDescent="0.25">
      <c r="A8" s="23" t="s">
        <v>45</v>
      </c>
      <c r="B8" s="30">
        <v>13</v>
      </c>
      <c r="C8" s="30">
        <v>25</v>
      </c>
      <c r="D8" s="30">
        <v>27</v>
      </c>
      <c r="E8" s="30">
        <v>12</v>
      </c>
      <c r="F8" s="30">
        <v>16</v>
      </c>
      <c r="G8" s="30">
        <v>10</v>
      </c>
      <c r="H8" s="30">
        <v>11</v>
      </c>
      <c r="I8" s="30">
        <v>6</v>
      </c>
      <c r="J8" s="30">
        <v>15</v>
      </c>
      <c r="K8" s="54">
        <v>23</v>
      </c>
      <c r="L8" s="54">
        <v>6</v>
      </c>
      <c r="M8" s="54">
        <v>8</v>
      </c>
    </row>
    <row r="9" spans="1:15" x14ac:dyDescent="0.25">
      <c r="A9" s="23" t="s">
        <v>46</v>
      </c>
      <c r="B9" s="30">
        <v>79</v>
      </c>
      <c r="C9" s="30">
        <v>82</v>
      </c>
      <c r="D9" s="30">
        <v>87</v>
      </c>
      <c r="E9" s="30">
        <v>66</v>
      </c>
      <c r="F9" s="30">
        <v>117</v>
      </c>
      <c r="G9" s="30">
        <v>37</v>
      </c>
      <c r="H9" s="30">
        <v>81</v>
      </c>
      <c r="I9" s="30">
        <v>60</v>
      </c>
      <c r="J9" s="30">
        <v>83</v>
      </c>
      <c r="K9" s="54">
        <v>94</v>
      </c>
      <c r="L9" s="54">
        <v>61</v>
      </c>
      <c r="M9" s="54">
        <v>41</v>
      </c>
    </row>
    <row r="10" spans="1:15" ht="25.5" x14ac:dyDescent="0.25">
      <c r="A10" s="23" t="s">
        <v>47</v>
      </c>
      <c r="B10" s="30">
        <v>13</v>
      </c>
      <c r="C10" s="30">
        <v>22</v>
      </c>
      <c r="D10" s="30">
        <v>12</v>
      </c>
      <c r="E10" s="30">
        <v>14</v>
      </c>
      <c r="F10" s="30">
        <v>16</v>
      </c>
      <c r="G10" s="30">
        <v>8</v>
      </c>
      <c r="H10" s="30">
        <v>28</v>
      </c>
      <c r="I10" s="30">
        <v>35</v>
      </c>
      <c r="J10" s="30">
        <v>55</v>
      </c>
      <c r="K10" s="54">
        <v>51</v>
      </c>
      <c r="L10" s="54">
        <v>30</v>
      </c>
      <c r="M10" s="54">
        <v>13</v>
      </c>
    </row>
    <row r="11" spans="1:15" x14ac:dyDescent="0.25">
      <c r="A11" s="23" t="s">
        <v>48</v>
      </c>
      <c r="B11" s="30">
        <v>185</v>
      </c>
      <c r="C11" s="30">
        <v>206</v>
      </c>
      <c r="D11" s="30">
        <v>219</v>
      </c>
      <c r="E11" s="30">
        <v>189</v>
      </c>
      <c r="F11" s="30">
        <v>221</v>
      </c>
      <c r="G11" s="30">
        <v>135</v>
      </c>
      <c r="H11" s="30">
        <v>199</v>
      </c>
      <c r="I11" s="30">
        <v>150</v>
      </c>
      <c r="J11" s="30">
        <v>191</v>
      </c>
      <c r="K11" s="54">
        <v>240</v>
      </c>
      <c r="L11" s="54">
        <v>151</v>
      </c>
      <c r="M11" s="54">
        <v>124</v>
      </c>
    </row>
    <row r="12" spans="1:15" x14ac:dyDescent="0.25">
      <c r="A12" s="23" t="s">
        <v>49</v>
      </c>
      <c r="B12" s="30">
        <v>23</v>
      </c>
      <c r="C12" s="30">
        <v>29</v>
      </c>
      <c r="D12" s="30">
        <v>22</v>
      </c>
      <c r="E12" s="30">
        <v>19</v>
      </c>
      <c r="F12" s="30">
        <v>13</v>
      </c>
      <c r="G12" s="30">
        <v>9</v>
      </c>
      <c r="H12" s="30">
        <v>12</v>
      </c>
      <c r="I12" s="30">
        <v>10</v>
      </c>
      <c r="J12" s="30">
        <v>19</v>
      </c>
      <c r="K12" s="54">
        <v>20</v>
      </c>
      <c r="L12" s="54">
        <v>7</v>
      </c>
      <c r="M12" s="54">
        <v>12</v>
      </c>
    </row>
    <row r="13" spans="1:15" ht="25.5" x14ac:dyDescent="0.25">
      <c r="A13" s="23" t="s">
        <v>50</v>
      </c>
      <c r="B13" s="30">
        <v>47</v>
      </c>
      <c r="C13" s="30">
        <v>52</v>
      </c>
      <c r="D13" s="30">
        <v>56</v>
      </c>
      <c r="E13" s="30">
        <v>66</v>
      </c>
      <c r="F13" s="30">
        <v>75</v>
      </c>
      <c r="G13" s="30">
        <v>36</v>
      </c>
      <c r="H13" s="30">
        <v>67</v>
      </c>
      <c r="I13" s="30">
        <v>71</v>
      </c>
      <c r="J13" s="30">
        <v>77</v>
      </c>
      <c r="K13" s="54">
        <v>67</v>
      </c>
      <c r="L13" s="54">
        <v>71</v>
      </c>
      <c r="M13" s="54">
        <v>47</v>
      </c>
    </row>
    <row r="14" spans="1:15" ht="25.5" x14ac:dyDescent="0.25">
      <c r="A14" s="23" t="s">
        <v>51</v>
      </c>
      <c r="B14" s="30">
        <v>83</v>
      </c>
      <c r="C14" s="30">
        <v>109</v>
      </c>
      <c r="D14" s="30">
        <v>101</v>
      </c>
      <c r="E14" s="30">
        <v>97</v>
      </c>
      <c r="F14" s="30">
        <v>89</v>
      </c>
      <c r="G14" s="30">
        <v>62</v>
      </c>
      <c r="H14" s="30">
        <v>101</v>
      </c>
      <c r="I14" s="30">
        <v>129</v>
      </c>
      <c r="J14" s="30">
        <v>143</v>
      </c>
      <c r="K14" s="54">
        <v>169</v>
      </c>
      <c r="L14" s="54">
        <v>105</v>
      </c>
      <c r="M14" s="54">
        <v>89</v>
      </c>
    </row>
    <row r="15" spans="1:15" x14ac:dyDescent="0.25">
      <c r="A15" s="23" t="s">
        <v>52</v>
      </c>
      <c r="B15" s="30">
        <v>20</v>
      </c>
      <c r="C15" s="30">
        <v>30</v>
      </c>
      <c r="D15" s="30">
        <v>36</v>
      </c>
      <c r="E15" s="30">
        <v>45</v>
      </c>
      <c r="F15" s="30">
        <v>32</v>
      </c>
      <c r="G15" s="30">
        <v>37</v>
      </c>
      <c r="H15" s="30">
        <v>40</v>
      </c>
      <c r="I15" s="30">
        <v>24</v>
      </c>
      <c r="J15" s="30">
        <v>29</v>
      </c>
      <c r="K15" s="54">
        <v>49</v>
      </c>
      <c r="L15" s="54">
        <v>32</v>
      </c>
      <c r="M15" s="54">
        <v>24</v>
      </c>
    </row>
    <row r="16" spans="1:15" x14ac:dyDescent="0.25">
      <c r="A16" s="23" t="s">
        <v>53</v>
      </c>
      <c r="B16" s="11">
        <v>0</v>
      </c>
      <c r="C16" s="30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1</v>
      </c>
      <c r="K16" s="11">
        <v>2</v>
      </c>
      <c r="L16" s="11">
        <v>0</v>
      </c>
      <c r="M16" s="11">
        <v>0</v>
      </c>
    </row>
    <row r="17" spans="1:13" ht="25.5" x14ac:dyDescent="0.25">
      <c r="A17" s="23" t="s">
        <v>54</v>
      </c>
      <c r="B17" s="30">
        <v>13</v>
      </c>
      <c r="C17" s="30">
        <v>12</v>
      </c>
      <c r="D17" s="30">
        <v>14</v>
      </c>
      <c r="E17" s="30">
        <v>9</v>
      </c>
      <c r="F17" s="30">
        <v>23</v>
      </c>
      <c r="G17" s="30">
        <v>7</v>
      </c>
      <c r="H17" s="30">
        <v>16</v>
      </c>
      <c r="I17" s="30">
        <v>6</v>
      </c>
      <c r="J17" s="11">
        <v>18</v>
      </c>
      <c r="K17" s="54">
        <v>21</v>
      </c>
      <c r="L17" s="54">
        <v>8</v>
      </c>
      <c r="M17" s="54">
        <v>6</v>
      </c>
    </row>
    <row r="18" spans="1:13" x14ac:dyDescent="0.25">
      <c r="A18" s="23" t="s">
        <v>55</v>
      </c>
      <c r="B18" s="30">
        <v>63</v>
      </c>
      <c r="C18" s="30">
        <v>74</v>
      </c>
      <c r="D18" s="30">
        <v>63</v>
      </c>
      <c r="E18" s="30">
        <v>82</v>
      </c>
      <c r="F18" s="30">
        <v>86</v>
      </c>
      <c r="G18" s="30">
        <v>46</v>
      </c>
      <c r="H18" s="30">
        <v>98</v>
      </c>
      <c r="I18" s="30">
        <v>59</v>
      </c>
      <c r="J18" s="30">
        <v>56</v>
      </c>
      <c r="K18" s="54">
        <v>69</v>
      </c>
      <c r="L18" s="54">
        <v>52</v>
      </c>
      <c r="M18" s="54">
        <v>49</v>
      </c>
    </row>
    <row r="19" spans="1:13" x14ac:dyDescent="0.25">
      <c r="A19" s="23" t="s">
        <v>56</v>
      </c>
      <c r="B19" s="30">
        <v>8</v>
      </c>
      <c r="C19" s="30">
        <v>14</v>
      </c>
      <c r="D19" s="30">
        <v>11</v>
      </c>
      <c r="E19" s="30">
        <v>14</v>
      </c>
      <c r="F19" s="30">
        <v>16</v>
      </c>
      <c r="G19" s="30">
        <v>10</v>
      </c>
      <c r="H19" s="30">
        <v>13</v>
      </c>
      <c r="I19" s="30">
        <v>15</v>
      </c>
      <c r="J19" s="30">
        <v>16</v>
      </c>
      <c r="K19" s="54">
        <v>20</v>
      </c>
      <c r="L19" s="54">
        <v>8</v>
      </c>
      <c r="M19" s="54">
        <v>10</v>
      </c>
    </row>
    <row r="20" spans="1:13" ht="15.75" thickBot="1" x14ac:dyDescent="0.3">
      <c r="A20" s="24" t="s">
        <v>57</v>
      </c>
      <c r="B20" s="31">
        <v>54</v>
      </c>
      <c r="C20" s="31">
        <v>77</v>
      </c>
      <c r="D20" s="31">
        <v>73</v>
      </c>
      <c r="E20" s="31">
        <v>65</v>
      </c>
      <c r="F20" s="31">
        <v>47</v>
      </c>
      <c r="G20" s="31">
        <v>26</v>
      </c>
      <c r="H20" s="31">
        <v>62</v>
      </c>
      <c r="I20" s="31">
        <v>48</v>
      </c>
      <c r="J20" s="31">
        <v>59</v>
      </c>
      <c r="K20" s="55">
        <v>62</v>
      </c>
      <c r="L20" s="55">
        <v>23</v>
      </c>
      <c r="M20" s="55">
        <v>26</v>
      </c>
    </row>
    <row r="21" spans="1:13" ht="16.5" thickTop="1" thickBot="1" x14ac:dyDescent="0.3">
      <c r="A21" s="8" t="s">
        <v>1</v>
      </c>
      <c r="B21" s="19">
        <f t="shared" ref="B21:M21" si="0">SUM(B4:B20)</f>
        <v>973</v>
      </c>
      <c r="C21" s="19">
        <f t="shared" si="0"/>
        <v>1162</v>
      </c>
      <c r="D21" s="19">
        <f t="shared" si="0"/>
        <v>1151</v>
      </c>
      <c r="E21" s="19">
        <f t="shared" si="0"/>
        <v>1061</v>
      </c>
      <c r="F21" s="19">
        <f t="shared" si="0"/>
        <v>1245</v>
      </c>
      <c r="G21" s="19">
        <f t="shared" si="0"/>
        <v>725</v>
      </c>
      <c r="H21" s="19">
        <f t="shared" si="0"/>
        <v>1136</v>
      </c>
      <c r="I21" s="19">
        <f t="shared" si="0"/>
        <v>1037</v>
      </c>
      <c r="J21" s="19">
        <f t="shared" si="0"/>
        <v>1225</v>
      </c>
      <c r="K21" s="19">
        <f t="shared" si="0"/>
        <v>1347</v>
      </c>
      <c r="L21" s="19">
        <f t="shared" si="0"/>
        <v>850</v>
      </c>
      <c r="M21" s="19">
        <f t="shared" si="0"/>
        <v>710</v>
      </c>
    </row>
    <row r="22" spans="1:13" ht="15.75" thickTop="1" x14ac:dyDescent="0.25"/>
    <row r="24" spans="1:13" ht="24.95" customHeight="1" thickBot="1" x14ac:dyDescent="0.3">
      <c r="A24" s="35" t="s">
        <v>76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ht="16.5" thickTop="1" thickBot="1" x14ac:dyDescent="0.3">
      <c r="A25" s="28" t="s">
        <v>74</v>
      </c>
      <c r="B25" s="26" t="s">
        <v>6</v>
      </c>
      <c r="C25" s="26" t="s">
        <v>7</v>
      </c>
      <c r="D25" s="26" t="s">
        <v>8</v>
      </c>
      <c r="E25" s="26" t="s">
        <v>9</v>
      </c>
      <c r="F25" s="26" t="s">
        <v>10</v>
      </c>
      <c r="G25" s="26" t="s">
        <v>11</v>
      </c>
      <c r="H25" s="26" t="s">
        <v>12</v>
      </c>
      <c r="I25" s="49" t="s">
        <v>13</v>
      </c>
      <c r="J25" s="26" t="s">
        <v>14</v>
      </c>
      <c r="K25" s="26" t="s">
        <v>15</v>
      </c>
      <c r="L25" s="26" t="s">
        <v>16</v>
      </c>
      <c r="M25" s="26" t="s">
        <v>17</v>
      </c>
    </row>
    <row r="26" spans="1:13" ht="15.75" thickTop="1" x14ac:dyDescent="0.25">
      <c r="A26" s="22" t="s">
        <v>41</v>
      </c>
      <c r="B26" s="32">
        <v>16200</v>
      </c>
      <c r="C26" s="32">
        <v>4745</v>
      </c>
      <c r="D26" s="32">
        <v>1390</v>
      </c>
      <c r="E26" s="32">
        <v>31200</v>
      </c>
      <c r="F26" s="32">
        <v>1897</v>
      </c>
      <c r="G26" s="32">
        <v>2100</v>
      </c>
      <c r="H26" s="32">
        <v>200</v>
      </c>
      <c r="I26" s="14">
        <v>950</v>
      </c>
      <c r="J26" s="32">
        <v>4212</v>
      </c>
      <c r="K26" s="50">
        <v>6039</v>
      </c>
      <c r="L26" s="50">
        <v>0</v>
      </c>
      <c r="M26" s="50">
        <v>1445</v>
      </c>
    </row>
    <row r="27" spans="1:13" x14ac:dyDescent="0.25">
      <c r="A27" s="23" t="s">
        <v>42</v>
      </c>
      <c r="B27" s="33">
        <v>523823</v>
      </c>
      <c r="C27" s="33">
        <v>518898</v>
      </c>
      <c r="D27" s="33">
        <v>678575</v>
      </c>
      <c r="E27" s="33">
        <v>543642</v>
      </c>
      <c r="F27" s="33">
        <v>769903</v>
      </c>
      <c r="G27" s="33">
        <v>515825</v>
      </c>
      <c r="H27" s="33">
        <v>608807</v>
      </c>
      <c r="I27" s="33">
        <v>717958.95200000005</v>
      </c>
      <c r="J27" s="33">
        <v>730994</v>
      </c>
      <c r="K27" s="51">
        <v>697139</v>
      </c>
      <c r="L27" s="51">
        <v>419483</v>
      </c>
      <c r="M27" s="51">
        <v>394450</v>
      </c>
    </row>
    <row r="28" spans="1:13" x14ac:dyDescent="0.25">
      <c r="A28" s="23" t="s">
        <v>43</v>
      </c>
      <c r="B28" s="33">
        <v>98823</v>
      </c>
      <c r="C28" s="33">
        <v>121457</v>
      </c>
      <c r="D28" s="33">
        <v>98407</v>
      </c>
      <c r="E28" s="33">
        <v>105241</v>
      </c>
      <c r="F28" s="33">
        <v>130236</v>
      </c>
      <c r="G28" s="33">
        <v>102029</v>
      </c>
      <c r="H28" s="33">
        <v>111024</v>
      </c>
      <c r="I28" s="33">
        <v>140277</v>
      </c>
      <c r="J28" s="33">
        <v>126698</v>
      </c>
      <c r="K28" s="51">
        <v>131029</v>
      </c>
      <c r="L28" s="51">
        <v>83927</v>
      </c>
      <c r="M28" s="51">
        <v>94497</v>
      </c>
    </row>
    <row r="29" spans="1:13" ht="38.25" x14ac:dyDescent="0.25">
      <c r="A29" s="23" t="s">
        <v>44</v>
      </c>
      <c r="B29" s="33">
        <v>17037</v>
      </c>
      <c r="C29" s="33">
        <v>16450</v>
      </c>
      <c r="D29" s="33">
        <v>20601</v>
      </c>
      <c r="E29" s="33">
        <v>16442</v>
      </c>
      <c r="F29" s="33">
        <v>8211</v>
      </c>
      <c r="G29" s="33">
        <v>7296</v>
      </c>
      <c r="H29" s="33">
        <v>21049</v>
      </c>
      <c r="I29" s="33">
        <v>9338</v>
      </c>
      <c r="J29" s="33">
        <v>17911</v>
      </c>
      <c r="K29" s="51">
        <v>18123</v>
      </c>
      <c r="L29" s="51">
        <v>8843</v>
      </c>
      <c r="M29" s="51">
        <v>8636</v>
      </c>
    </row>
    <row r="30" spans="1:13" x14ac:dyDescent="0.25">
      <c r="A30" s="23" t="s">
        <v>45</v>
      </c>
      <c r="B30" s="33">
        <v>10484</v>
      </c>
      <c r="C30" s="33">
        <v>6151</v>
      </c>
      <c r="D30" s="33">
        <v>9780</v>
      </c>
      <c r="E30" s="33">
        <v>2880</v>
      </c>
      <c r="F30" s="33">
        <v>5002</v>
      </c>
      <c r="G30" s="33">
        <v>2350</v>
      </c>
      <c r="H30" s="33">
        <v>5910</v>
      </c>
      <c r="I30" s="33">
        <v>1150</v>
      </c>
      <c r="J30" s="33">
        <v>4294</v>
      </c>
      <c r="K30" s="51">
        <v>6061</v>
      </c>
      <c r="L30" s="51">
        <v>1407</v>
      </c>
      <c r="M30" s="51">
        <v>1700</v>
      </c>
    </row>
    <row r="31" spans="1:13" x14ac:dyDescent="0.25">
      <c r="A31" s="23" t="s">
        <v>46</v>
      </c>
      <c r="B31" s="33">
        <v>73564</v>
      </c>
      <c r="C31" s="33">
        <v>41360</v>
      </c>
      <c r="D31" s="33">
        <v>70594</v>
      </c>
      <c r="E31" s="33">
        <v>48209</v>
      </c>
      <c r="F31" s="33">
        <v>92791</v>
      </c>
      <c r="G31" s="33">
        <v>39821</v>
      </c>
      <c r="H31" s="33">
        <v>57920</v>
      </c>
      <c r="I31" s="33">
        <v>51315</v>
      </c>
      <c r="J31" s="33">
        <v>52888</v>
      </c>
      <c r="K31" s="51">
        <v>80715</v>
      </c>
      <c r="L31" s="51">
        <v>39626</v>
      </c>
      <c r="M31" s="51">
        <v>52287</v>
      </c>
    </row>
    <row r="32" spans="1:13" ht="25.5" x14ac:dyDescent="0.25">
      <c r="A32" s="23" t="s">
        <v>47</v>
      </c>
      <c r="B32" s="33">
        <v>5878</v>
      </c>
      <c r="C32" s="33">
        <v>22707</v>
      </c>
      <c r="D32" s="33">
        <v>5295</v>
      </c>
      <c r="E32" s="33">
        <v>21766</v>
      </c>
      <c r="F32" s="33">
        <v>22237</v>
      </c>
      <c r="G32" s="33">
        <v>7050</v>
      </c>
      <c r="H32" s="33">
        <v>18428</v>
      </c>
      <c r="I32" s="33">
        <v>20439</v>
      </c>
      <c r="J32" s="33">
        <v>46348</v>
      </c>
      <c r="K32" s="51">
        <v>36489</v>
      </c>
      <c r="L32" s="51">
        <v>33076</v>
      </c>
      <c r="M32" s="51">
        <v>8334</v>
      </c>
    </row>
    <row r="33" spans="1:13" x14ac:dyDescent="0.25">
      <c r="A33" s="23" t="s">
        <v>48</v>
      </c>
      <c r="B33" s="33">
        <v>261380</v>
      </c>
      <c r="C33" s="33">
        <v>278019</v>
      </c>
      <c r="D33" s="33">
        <v>306772</v>
      </c>
      <c r="E33" s="33">
        <v>257671</v>
      </c>
      <c r="F33" s="33">
        <v>275430</v>
      </c>
      <c r="G33" s="33">
        <v>194300</v>
      </c>
      <c r="H33" s="33">
        <v>269621</v>
      </c>
      <c r="I33" s="33">
        <v>188545</v>
      </c>
      <c r="J33" s="33">
        <v>224474</v>
      </c>
      <c r="K33" s="51">
        <v>399089</v>
      </c>
      <c r="L33" s="51">
        <v>329810</v>
      </c>
      <c r="M33" s="51">
        <v>180134</v>
      </c>
    </row>
    <row r="34" spans="1:13" x14ac:dyDescent="0.25">
      <c r="A34" s="23" t="s">
        <v>49</v>
      </c>
      <c r="B34" s="33">
        <v>14421</v>
      </c>
      <c r="C34" s="33">
        <v>77754</v>
      </c>
      <c r="D34" s="33">
        <v>13349</v>
      </c>
      <c r="E34" s="33">
        <v>35711</v>
      </c>
      <c r="F34" s="33">
        <v>22404</v>
      </c>
      <c r="G34" s="33">
        <v>13631</v>
      </c>
      <c r="H34" s="33">
        <v>5803</v>
      </c>
      <c r="I34" s="33">
        <v>10242</v>
      </c>
      <c r="J34" s="33">
        <v>9989</v>
      </c>
      <c r="K34" s="51">
        <v>41522</v>
      </c>
      <c r="L34" s="51">
        <v>11098</v>
      </c>
      <c r="M34" s="51">
        <v>10628</v>
      </c>
    </row>
    <row r="35" spans="1:13" ht="25.5" x14ac:dyDescent="0.25">
      <c r="A35" s="23" t="s">
        <v>50</v>
      </c>
      <c r="B35" s="33">
        <v>61266</v>
      </c>
      <c r="C35" s="33">
        <v>43234</v>
      </c>
      <c r="D35" s="33">
        <v>64564</v>
      </c>
      <c r="E35" s="33">
        <v>55957</v>
      </c>
      <c r="F35" s="33">
        <v>54689</v>
      </c>
      <c r="G35" s="33">
        <v>23939</v>
      </c>
      <c r="H35" s="33">
        <v>44132</v>
      </c>
      <c r="I35" s="33">
        <v>70184</v>
      </c>
      <c r="J35" s="33">
        <v>59420</v>
      </c>
      <c r="K35" s="51">
        <v>55200</v>
      </c>
      <c r="L35" s="51">
        <v>75310</v>
      </c>
      <c r="M35" s="51">
        <v>53865</v>
      </c>
    </row>
    <row r="36" spans="1:13" ht="25.5" x14ac:dyDescent="0.25">
      <c r="A36" s="23" t="s">
        <v>51</v>
      </c>
      <c r="B36" s="33">
        <v>102902</v>
      </c>
      <c r="C36" s="33">
        <v>146486</v>
      </c>
      <c r="D36" s="33">
        <v>145304</v>
      </c>
      <c r="E36" s="33">
        <v>160730</v>
      </c>
      <c r="F36" s="33">
        <v>142374</v>
      </c>
      <c r="G36" s="33">
        <v>75111</v>
      </c>
      <c r="H36" s="33">
        <v>115206</v>
      </c>
      <c r="I36" s="33">
        <v>158493.538</v>
      </c>
      <c r="J36" s="33">
        <v>222917</v>
      </c>
      <c r="K36" s="51">
        <v>190054</v>
      </c>
      <c r="L36" s="51">
        <v>137604</v>
      </c>
      <c r="M36" s="51">
        <v>105706</v>
      </c>
    </row>
    <row r="37" spans="1:13" x14ac:dyDescent="0.25">
      <c r="A37" s="23" t="s">
        <v>52</v>
      </c>
      <c r="B37" s="33">
        <v>40132</v>
      </c>
      <c r="C37" s="33">
        <v>35159</v>
      </c>
      <c r="D37" s="33">
        <v>44405</v>
      </c>
      <c r="E37" s="33">
        <v>57622</v>
      </c>
      <c r="F37" s="33">
        <v>36280</v>
      </c>
      <c r="G37" s="33">
        <v>65970</v>
      </c>
      <c r="H37" s="33">
        <v>56868</v>
      </c>
      <c r="I37" s="33">
        <v>40549</v>
      </c>
      <c r="J37" s="33">
        <v>63752</v>
      </c>
      <c r="K37" s="51">
        <v>62588</v>
      </c>
      <c r="L37" s="51">
        <v>41896</v>
      </c>
      <c r="M37" s="51">
        <v>21680</v>
      </c>
    </row>
    <row r="38" spans="1:13" x14ac:dyDescent="0.25">
      <c r="A38" s="23" t="s">
        <v>53</v>
      </c>
      <c r="B38" s="14">
        <v>0</v>
      </c>
      <c r="C38" s="33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3500</v>
      </c>
      <c r="K38" s="14">
        <v>1000</v>
      </c>
      <c r="L38" s="14">
        <v>0</v>
      </c>
      <c r="M38" s="14">
        <v>0</v>
      </c>
    </row>
    <row r="39" spans="1:13" ht="25.5" x14ac:dyDescent="0.25">
      <c r="A39" s="23" t="s">
        <v>54</v>
      </c>
      <c r="B39" s="33">
        <v>17757</v>
      </c>
      <c r="C39" s="33">
        <v>10945</v>
      </c>
      <c r="D39" s="33">
        <v>32855</v>
      </c>
      <c r="E39" s="33">
        <v>10772</v>
      </c>
      <c r="F39" s="33">
        <v>43585</v>
      </c>
      <c r="G39" s="33">
        <v>5781</v>
      </c>
      <c r="H39" s="33">
        <v>17386</v>
      </c>
      <c r="I39" s="33">
        <v>61994</v>
      </c>
      <c r="J39" s="33">
        <v>46767</v>
      </c>
      <c r="K39" s="51">
        <v>50656</v>
      </c>
      <c r="L39" s="51">
        <v>45706</v>
      </c>
      <c r="M39" s="51">
        <v>7664</v>
      </c>
    </row>
    <row r="40" spans="1:13" x14ac:dyDescent="0.25">
      <c r="A40" s="23" t="s">
        <v>55</v>
      </c>
      <c r="B40" s="33">
        <v>42846</v>
      </c>
      <c r="C40" s="33">
        <v>50672</v>
      </c>
      <c r="D40" s="33">
        <v>44318</v>
      </c>
      <c r="E40" s="33">
        <v>65186</v>
      </c>
      <c r="F40" s="33">
        <v>71986</v>
      </c>
      <c r="G40" s="33">
        <v>47998</v>
      </c>
      <c r="H40" s="33">
        <v>83906</v>
      </c>
      <c r="I40" s="33">
        <v>52721</v>
      </c>
      <c r="J40" s="33">
        <v>44305</v>
      </c>
      <c r="K40" s="51">
        <v>42517</v>
      </c>
      <c r="L40" s="51">
        <v>44493</v>
      </c>
      <c r="M40" s="51">
        <v>42246</v>
      </c>
    </row>
    <row r="41" spans="1:13" x14ac:dyDescent="0.25">
      <c r="A41" s="23" t="s">
        <v>56</v>
      </c>
      <c r="B41" s="33">
        <v>53529</v>
      </c>
      <c r="C41" s="33">
        <v>16419</v>
      </c>
      <c r="D41" s="33">
        <v>14575</v>
      </c>
      <c r="E41" s="33">
        <v>21068</v>
      </c>
      <c r="F41" s="33">
        <v>16880</v>
      </c>
      <c r="G41" s="33">
        <v>11527</v>
      </c>
      <c r="H41" s="33">
        <v>24247</v>
      </c>
      <c r="I41" s="33">
        <v>23668</v>
      </c>
      <c r="J41" s="33">
        <v>18359</v>
      </c>
      <c r="K41" s="51">
        <v>22231</v>
      </c>
      <c r="L41" s="51">
        <v>36658</v>
      </c>
      <c r="M41" s="51">
        <v>6805</v>
      </c>
    </row>
    <row r="42" spans="1:13" ht="15.75" thickBot="1" x14ac:dyDescent="0.3">
      <c r="A42" s="24" t="s">
        <v>57</v>
      </c>
      <c r="B42" s="34">
        <v>82550</v>
      </c>
      <c r="C42" s="34">
        <v>114462</v>
      </c>
      <c r="D42" s="34">
        <v>90892</v>
      </c>
      <c r="E42" s="34">
        <v>87079</v>
      </c>
      <c r="F42" s="34">
        <v>57428</v>
      </c>
      <c r="G42" s="34">
        <v>53071</v>
      </c>
      <c r="H42" s="34">
        <v>81407</v>
      </c>
      <c r="I42" s="34">
        <v>76842</v>
      </c>
      <c r="J42" s="34">
        <v>90941</v>
      </c>
      <c r="K42" s="52">
        <v>97965</v>
      </c>
      <c r="L42" s="52">
        <v>27705</v>
      </c>
      <c r="M42" s="52">
        <v>29109</v>
      </c>
    </row>
    <row r="43" spans="1:13" ht="16.5" thickTop="1" thickBot="1" x14ac:dyDescent="0.3">
      <c r="A43" s="8" t="s">
        <v>1</v>
      </c>
      <c r="B43" s="20">
        <f t="shared" ref="B43:K43" si="1">SUM(B26:B42)</f>
        <v>1422592</v>
      </c>
      <c r="C43" s="20">
        <f t="shared" si="1"/>
        <v>1504918</v>
      </c>
      <c r="D43" s="20">
        <f t="shared" si="1"/>
        <v>1641676</v>
      </c>
      <c r="E43" s="20">
        <f t="shared" si="1"/>
        <v>1521176</v>
      </c>
      <c r="F43" s="20">
        <f t="shared" si="1"/>
        <v>1751333</v>
      </c>
      <c r="G43" s="20">
        <f t="shared" si="1"/>
        <v>1167799</v>
      </c>
      <c r="H43" s="20">
        <f t="shared" si="1"/>
        <v>1521914</v>
      </c>
      <c r="I43" s="20">
        <f t="shared" si="1"/>
        <v>1624666.49</v>
      </c>
      <c r="J43" s="20">
        <f t="shared" si="1"/>
        <v>1767769</v>
      </c>
      <c r="K43" s="20">
        <f t="shared" si="1"/>
        <v>1938417</v>
      </c>
      <c r="L43" s="20">
        <f>SUM(L26:L42)</f>
        <v>1336642</v>
      </c>
      <c r="M43" s="20">
        <f>SUM(M26:M42)</f>
        <v>1019186</v>
      </c>
    </row>
    <row r="44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4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2"/>
  <sheetViews>
    <sheetView showGridLines="0" topLeftCell="A16" zoomScaleNormal="100" workbookViewId="0">
      <selection activeCell="N36" sqref="N36"/>
    </sheetView>
  </sheetViews>
  <sheetFormatPr defaultColWidth="9.125" defaultRowHeight="15" x14ac:dyDescent="0.25"/>
  <cols>
    <col min="1" max="1" width="37" style="3" bestFit="1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21"/>
      <c r="B1" s="60" t="s">
        <v>0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O1" s="45" t="s">
        <v>93</v>
      </c>
    </row>
    <row r="2" spans="1:15" ht="24.95" customHeight="1" thickBot="1" x14ac:dyDescent="0.3">
      <c r="A2" s="35" t="s">
        <v>78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6.5" thickTop="1" thickBot="1" x14ac:dyDescent="0.3">
      <c r="A3" s="28" t="s">
        <v>77</v>
      </c>
      <c r="B3" s="26" t="s">
        <v>6</v>
      </c>
      <c r="C3" s="26" t="s">
        <v>7</v>
      </c>
      <c r="D3" s="26" t="s">
        <v>8</v>
      </c>
      <c r="E3" s="26" t="s">
        <v>9</v>
      </c>
      <c r="F3" s="26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26" t="s">
        <v>15</v>
      </c>
      <c r="L3" s="26" t="s">
        <v>16</v>
      </c>
      <c r="M3" s="26" t="s">
        <v>17</v>
      </c>
    </row>
    <row r="4" spans="1:15" ht="15.75" thickTop="1" x14ac:dyDescent="0.25">
      <c r="A4" s="22" t="s">
        <v>58</v>
      </c>
      <c r="B4" s="29">
        <v>165</v>
      </c>
      <c r="C4" s="29">
        <v>224</v>
      </c>
      <c r="D4" s="29">
        <v>147</v>
      </c>
      <c r="E4" s="29">
        <v>109</v>
      </c>
      <c r="F4" s="29">
        <v>125</v>
      </c>
      <c r="G4" s="29">
        <v>71</v>
      </c>
      <c r="H4" s="29">
        <v>116</v>
      </c>
      <c r="I4" s="29">
        <v>231</v>
      </c>
      <c r="J4" s="29">
        <v>200</v>
      </c>
      <c r="K4" s="53">
        <v>230</v>
      </c>
      <c r="L4" s="53">
        <v>186</v>
      </c>
      <c r="M4" s="53">
        <v>110</v>
      </c>
    </row>
    <row r="5" spans="1:15" x14ac:dyDescent="0.25">
      <c r="A5" s="23" t="s">
        <v>59</v>
      </c>
      <c r="B5" s="30">
        <v>1</v>
      </c>
      <c r="C5" s="30">
        <v>1</v>
      </c>
      <c r="D5" s="30">
        <v>3</v>
      </c>
      <c r="E5" s="30">
        <v>3</v>
      </c>
      <c r="F5" s="30">
        <v>0</v>
      </c>
      <c r="G5" s="30">
        <v>1</v>
      </c>
      <c r="H5" s="11">
        <v>1</v>
      </c>
      <c r="I5" s="30">
        <v>2</v>
      </c>
      <c r="J5" s="11">
        <v>0</v>
      </c>
      <c r="K5" s="54">
        <v>3</v>
      </c>
      <c r="L5" s="54">
        <v>1</v>
      </c>
      <c r="M5" s="54">
        <v>1</v>
      </c>
    </row>
    <row r="6" spans="1:15" ht="25.5" x14ac:dyDescent="0.25">
      <c r="A6" s="23" t="s">
        <v>60</v>
      </c>
      <c r="B6" s="30">
        <v>166</v>
      </c>
      <c r="C6" s="30">
        <v>173</v>
      </c>
      <c r="D6" s="30">
        <v>191</v>
      </c>
      <c r="E6" s="30">
        <v>159</v>
      </c>
      <c r="F6" s="30">
        <v>184</v>
      </c>
      <c r="G6" s="30">
        <v>119</v>
      </c>
      <c r="H6" s="30">
        <v>207</v>
      </c>
      <c r="I6" s="30">
        <v>114</v>
      </c>
      <c r="J6" s="30">
        <v>157</v>
      </c>
      <c r="K6" s="54">
        <v>143</v>
      </c>
      <c r="L6" s="54">
        <v>106</v>
      </c>
      <c r="M6" s="54">
        <v>101</v>
      </c>
    </row>
    <row r="7" spans="1:15" x14ac:dyDescent="0.25">
      <c r="A7" s="23" t="s">
        <v>61</v>
      </c>
      <c r="B7" s="11">
        <v>1</v>
      </c>
      <c r="C7" s="30">
        <v>2</v>
      </c>
      <c r="D7" s="30">
        <v>0</v>
      </c>
      <c r="E7" s="30">
        <v>0</v>
      </c>
      <c r="F7" s="11">
        <v>1</v>
      </c>
      <c r="G7" s="11">
        <v>1</v>
      </c>
      <c r="H7" s="11">
        <v>1</v>
      </c>
      <c r="I7" s="30">
        <v>0</v>
      </c>
      <c r="J7" s="11">
        <v>0</v>
      </c>
      <c r="K7" s="54">
        <v>1</v>
      </c>
      <c r="L7" s="54">
        <v>0</v>
      </c>
      <c r="M7" s="54">
        <v>1</v>
      </c>
    </row>
    <row r="8" spans="1:15" x14ac:dyDescent="0.25">
      <c r="A8" s="23" t="s">
        <v>62</v>
      </c>
      <c r="B8" s="30">
        <v>8</v>
      </c>
      <c r="C8" s="30">
        <v>25</v>
      </c>
      <c r="D8" s="30">
        <v>18</v>
      </c>
      <c r="E8" s="30">
        <v>10</v>
      </c>
      <c r="F8" s="30">
        <v>6</v>
      </c>
      <c r="G8" s="30">
        <v>5</v>
      </c>
      <c r="H8" s="30">
        <v>9</v>
      </c>
      <c r="I8" s="30">
        <v>3</v>
      </c>
      <c r="J8" s="30">
        <v>17</v>
      </c>
      <c r="K8" s="54">
        <v>19</v>
      </c>
      <c r="L8" s="54">
        <v>5</v>
      </c>
      <c r="M8" s="54">
        <v>4</v>
      </c>
    </row>
    <row r="9" spans="1:15" x14ac:dyDescent="0.25">
      <c r="A9" s="23" t="s">
        <v>63</v>
      </c>
      <c r="B9" s="30">
        <v>194</v>
      </c>
      <c r="C9" s="30">
        <v>229</v>
      </c>
      <c r="D9" s="30">
        <v>211</v>
      </c>
      <c r="E9" s="30">
        <v>221</v>
      </c>
      <c r="F9" s="30">
        <v>291</v>
      </c>
      <c r="G9" s="30">
        <v>162</v>
      </c>
      <c r="H9" s="30">
        <v>252</v>
      </c>
      <c r="I9" s="30">
        <v>225</v>
      </c>
      <c r="J9" s="30">
        <v>277</v>
      </c>
      <c r="K9" s="54">
        <v>282</v>
      </c>
      <c r="L9" s="54">
        <v>146</v>
      </c>
      <c r="M9" s="54">
        <v>130</v>
      </c>
    </row>
    <row r="10" spans="1:15" x14ac:dyDescent="0.25">
      <c r="A10" s="23" t="s">
        <v>64</v>
      </c>
      <c r="B10" s="30">
        <v>12</v>
      </c>
      <c r="C10" s="30">
        <v>18</v>
      </c>
      <c r="D10" s="30">
        <v>32</v>
      </c>
      <c r="E10" s="30">
        <v>29</v>
      </c>
      <c r="F10" s="30">
        <v>37</v>
      </c>
      <c r="G10" s="30">
        <v>15</v>
      </c>
      <c r="H10" s="30">
        <v>32</v>
      </c>
      <c r="I10" s="30">
        <v>39</v>
      </c>
      <c r="J10" s="30">
        <v>23</v>
      </c>
      <c r="K10" s="54">
        <v>43</v>
      </c>
      <c r="L10" s="54">
        <v>33</v>
      </c>
      <c r="M10" s="54">
        <v>22</v>
      </c>
    </row>
    <row r="11" spans="1:15" x14ac:dyDescent="0.25">
      <c r="A11" s="23" t="s">
        <v>65</v>
      </c>
      <c r="B11" s="30">
        <v>189</v>
      </c>
      <c r="C11" s="30">
        <v>235</v>
      </c>
      <c r="D11" s="30">
        <v>241</v>
      </c>
      <c r="E11" s="30">
        <v>216</v>
      </c>
      <c r="F11" s="30">
        <v>214</v>
      </c>
      <c r="G11" s="30">
        <v>130</v>
      </c>
      <c r="H11" s="30">
        <v>193</v>
      </c>
      <c r="I11" s="30">
        <v>171</v>
      </c>
      <c r="J11" s="30">
        <v>209</v>
      </c>
      <c r="K11" s="11">
        <v>272</v>
      </c>
      <c r="L11" s="11">
        <v>156</v>
      </c>
      <c r="M11" s="11">
        <v>153</v>
      </c>
    </row>
    <row r="12" spans="1:15" x14ac:dyDescent="0.25">
      <c r="A12" s="23" t="s">
        <v>66</v>
      </c>
      <c r="B12" s="30">
        <v>111</v>
      </c>
      <c r="C12" s="30">
        <v>119</v>
      </c>
      <c r="D12" s="30">
        <v>174</v>
      </c>
      <c r="E12" s="30">
        <v>197</v>
      </c>
      <c r="F12" s="30">
        <v>234</v>
      </c>
      <c r="G12" s="30">
        <v>141</v>
      </c>
      <c r="H12" s="30">
        <v>213</v>
      </c>
      <c r="I12" s="30">
        <v>174</v>
      </c>
      <c r="J12" s="30">
        <v>199</v>
      </c>
      <c r="K12" s="54">
        <v>213</v>
      </c>
      <c r="L12" s="54">
        <v>123</v>
      </c>
      <c r="M12" s="54">
        <v>117</v>
      </c>
    </row>
    <row r="13" spans="1:15" x14ac:dyDescent="0.25">
      <c r="A13" s="23" t="s">
        <v>67</v>
      </c>
      <c r="B13" s="30">
        <v>18</v>
      </c>
      <c r="C13" s="30">
        <v>37</v>
      </c>
      <c r="D13" s="30">
        <v>29</v>
      </c>
      <c r="E13" s="30">
        <v>18</v>
      </c>
      <c r="F13" s="30">
        <v>34</v>
      </c>
      <c r="G13" s="30">
        <v>14</v>
      </c>
      <c r="H13" s="30">
        <v>13</v>
      </c>
      <c r="I13" s="30">
        <v>4</v>
      </c>
      <c r="J13" s="30">
        <v>22</v>
      </c>
      <c r="K13" s="54">
        <v>27</v>
      </c>
      <c r="L13" s="54">
        <v>17</v>
      </c>
      <c r="M13" s="54">
        <v>7</v>
      </c>
    </row>
    <row r="14" spans="1:15" x14ac:dyDescent="0.25">
      <c r="A14" s="23" t="s">
        <v>68</v>
      </c>
      <c r="B14" s="30">
        <v>4</v>
      </c>
      <c r="C14" s="30">
        <v>2</v>
      </c>
      <c r="D14" s="30">
        <v>0</v>
      </c>
      <c r="E14" s="30">
        <v>2</v>
      </c>
      <c r="F14" s="30">
        <v>1</v>
      </c>
      <c r="G14" s="30">
        <v>3</v>
      </c>
      <c r="H14" s="30">
        <v>1</v>
      </c>
      <c r="I14" s="30">
        <v>0</v>
      </c>
      <c r="J14" s="30">
        <v>3</v>
      </c>
      <c r="K14" s="54">
        <v>3</v>
      </c>
      <c r="L14" s="54">
        <v>2</v>
      </c>
      <c r="M14" s="54">
        <v>1</v>
      </c>
    </row>
    <row r="15" spans="1:15" x14ac:dyDescent="0.25">
      <c r="A15" s="23" t="s">
        <v>69</v>
      </c>
      <c r="B15" s="30">
        <v>44</v>
      </c>
      <c r="C15" s="30">
        <v>45</v>
      </c>
      <c r="D15" s="30">
        <v>63</v>
      </c>
      <c r="E15" s="30">
        <v>51</v>
      </c>
      <c r="F15" s="30">
        <v>47</v>
      </c>
      <c r="G15" s="30">
        <v>38</v>
      </c>
      <c r="H15" s="30">
        <v>37</v>
      </c>
      <c r="I15" s="30">
        <v>35</v>
      </c>
      <c r="J15" s="30">
        <v>58</v>
      </c>
      <c r="K15" s="54">
        <v>55</v>
      </c>
      <c r="L15" s="54">
        <v>36</v>
      </c>
      <c r="M15" s="54">
        <v>35</v>
      </c>
    </row>
    <row r="16" spans="1:15" x14ac:dyDescent="0.25">
      <c r="A16" s="23" t="s">
        <v>70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1</v>
      </c>
      <c r="K16" s="11">
        <v>0</v>
      </c>
      <c r="L16" s="11">
        <v>0</v>
      </c>
      <c r="M16" s="11">
        <v>0</v>
      </c>
    </row>
    <row r="17" spans="1:13" x14ac:dyDescent="0.25">
      <c r="A17" s="23" t="s">
        <v>71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</row>
    <row r="18" spans="1:13" x14ac:dyDescent="0.25">
      <c r="A18" s="23" t="s">
        <v>72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</row>
    <row r="19" spans="1:13" ht="15.75" thickBot="1" x14ac:dyDescent="0.3">
      <c r="A19" s="23" t="s">
        <v>73</v>
      </c>
      <c r="B19" s="30">
        <v>60</v>
      </c>
      <c r="C19" s="30">
        <v>52</v>
      </c>
      <c r="D19" s="30">
        <v>42</v>
      </c>
      <c r="E19" s="30">
        <v>46</v>
      </c>
      <c r="F19" s="30">
        <v>71</v>
      </c>
      <c r="G19" s="30">
        <v>25</v>
      </c>
      <c r="H19" s="30">
        <v>61</v>
      </c>
      <c r="I19" s="30">
        <v>39</v>
      </c>
      <c r="J19" s="30">
        <v>59</v>
      </c>
      <c r="K19" s="54">
        <v>56</v>
      </c>
      <c r="L19" s="54">
        <v>39</v>
      </c>
      <c r="M19" s="54">
        <v>28</v>
      </c>
    </row>
    <row r="20" spans="1:13" ht="16.5" thickTop="1" thickBot="1" x14ac:dyDescent="0.3">
      <c r="A20" s="8" t="s">
        <v>1</v>
      </c>
      <c r="B20" s="19">
        <f t="shared" ref="B20:M20" si="0">SUM(B4:B19)</f>
        <v>973</v>
      </c>
      <c r="C20" s="19">
        <f t="shared" si="0"/>
        <v>1162</v>
      </c>
      <c r="D20" s="19">
        <f t="shared" si="0"/>
        <v>1151</v>
      </c>
      <c r="E20" s="19">
        <f t="shared" si="0"/>
        <v>1061</v>
      </c>
      <c r="F20" s="19">
        <f t="shared" si="0"/>
        <v>1245</v>
      </c>
      <c r="G20" s="19">
        <f t="shared" si="0"/>
        <v>725</v>
      </c>
      <c r="H20" s="19">
        <f t="shared" si="0"/>
        <v>1136</v>
      </c>
      <c r="I20" s="19">
        <f t="shared" si="0"/>
        <v>1037</v>
      </c>
      <c r="J20" s="19">
        <f t="shared" si="0"/>
        <v>1225</v>
      </c>
      <c r="K20" s="19">
        <f t="shared" si="0"/>
        <v>1347</v>
      </c>
      <c r="L20" s="19">
        <f t="shared" si="0"/>
        <v>850</v>
      </c>
      <c r="M20" s="19">
        <f t="shared" si="0"/>
        <v>710</v>
      </c>
    </row>
    <row r="21" spans="1:13" ht="15.75" thickTop="1" x14ac:dyDescent="0.25"/>
    <row r="23" spans="1:13" ht="24.95" customHeight="1" thickBot="1" x14ac:dyDescent="0.3">
      <c r="A23" s="35" t="s">
        <v>79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6.5" thickTop="1" thickBot="1" x14ac:dyDescent="0.3">
      <c r="A24" s="28" t="s">
        <v>77</v>
      </c>
      <c r="B24" s="26" t="s">
        <v>6</v>
      </c>
      <c r="C24" s="26" t="s">
        <v>7</v>
      </c>
      <c r="D24" s="26" t="s">
        <v>8</v>
      </c>
      <c r="E24" s="26" t="s">
        <v>9</v>
      </c>
      <c r="F24" s="26" t="s">
        <v>10</v>
      </c>
      <c r="G24" s="26" t="s">
        <v>11</v>
      </c>
      <c r="H24" s="26" t="s">
        <v>12</v>
      </c>
      <c r="I24" s="26" t="s">
        <v>13</v>
      </c>
      <c r="J24" s="26" t="s">
        <v>14</v>
      </c>
      <c r="K24" s="26" t="s">
        <v>15</v>
      </c>
      <c r="L24" s="26" t="s">
        <v>16</v>
      </c>
      <c r="M24" s="26" t="s">
        <v>17</v>
      </c>
    </row>
    <row r="25" spans="1:13" ht="15.75" thickTop="1" x14ac:dyDescent="0.25">
      <c r="A25" s="22" t="s">
        <v>58</v>
      </c>
      <c r="B25" s="32">
        <v>149671</v>
      </c>
      <c r="C25" s="32">
        <v>203310</v>
      </c>
      <c r="D25" s="32">
        <v>135217</v>
      </c>
      <c r="E25" s="32">
        <v>127248</v>
      </c>
      <c r="F25" s="32">
        <v>134285</v>
      </c>
      <c r="G25" s="32">
        <v>62301</v>
      </c>
      <c r="H25" s="32">
        <v>116095</v>
      </c>
      <c r="I25" s="32">
        <v>249280</v>
      </c>
      <c r="J25" s="32">
        <v>215951</v>
      </c>
      <c r="K25" s="50">
        <v>221761</v>
      </c>
      <c r="L25" s="50">
        <v>189950</v>
      </c>
      <c r="M25" s="50">
        <v>106938</v>
      </c>
    </row>
    <row r="26" spans="1:13" x14ac:dyDescent="0.25">
      <c r="A26" s="23" t="s">
        <v>59</v>
      </c>
      <c r="B26" s="33">
        <v>792</v>
      </c>
      <c r="C26" s="33">
        <v>480</v>
      </c>
      <c r="D26" s="33">
        <v>35600</v>
      </c>
      <c r="E26" s="33">
        <v>21315</v>
      </c>
      <c r="F26" s="33">
        <v>0</v>
      </c>
      <c r="G26" s="33">
        <v>434</v>
      </c>
      <c r="H26" s="14">
        <v>300</v>
      </c>
      <c r="I26" s="33">
        <v>7085</v>
      </c>
      <c r="J26" s="33">
        <v>0</v>
      </c>
      <c r="K26" s="51">
        <v>955</v>
      </c>
      <c r="L26" s="51">
        <v>15000</v>
      </c>
      <c r="M26" s="51">
        <v>367</v>
      </c>
    </row>
    <row r="27" spans="1:13" ht="25.5" x14ac:dyDescent="0.25">
      <c r="A27" s="23" t="s">
        <v>60</v>
      </c>
      <c r="B27" s="33">
        <v>128693</v>
      </c>
      <c r="C27" s="33">
        <v>137275</v>
      </c>
      <c r="D27" s="33">
        <v>138669</v>
      </c>
      <c r="E27" s="33">
        <v>130077</v>
      </c>
      <c r="F27" s="33">
        <v>129385</v>
      </c>
      <c r="G27" s="33">
        <v>119091</v>
      </c>
      <c r="H27" s="33">
        <v>187973</v>
      </c>
      <c r="I27" s="33">
        <v>101705</v>
      </c>
      <c r="J27" s="33">
        <v>123675</v>
      </c>
      <c r="K27" s="51">
        <v>125182</v>
      </c>
      <c r="L27" s="51">
        <v>75684</v>
      </c>
      <c r="M27" s="51">
        <v>73319</v>
      </c>
    </row>
    <row r="28" spans="1:13" x14ac:dyDescent="0.25">
      <c r="A28" s="23" t="s">
        <v>61</v>
      </c>
      <c r="B28" s="14">
        <v>1260</v>
      </c>
      <c r="C28" s="33">
        <v>2028</v>
      </c>
      <c r="D28" s="33">
        <v>0</v>
      </c>
      <c r="E28" s="33">
        <v>0</v>
      </c>
      <c r="F28" s="14">
        <v>811</v>
      </c>
      <c r="G28" s="14">
        <v>168</v>
      </c>
      <c r="H28" s="14">
        <v>150</v>
      </c>
      <c r="I28" s="33">
        <v>0</v>
      </c>
      <c r="J28" s="33">
        <v>0</v>
      </c>
      <c r="K28" s="51">
        <v>420</v>
      </c>
      <c r="L28" s="51">
        <v>0</v>
      </c>
      <c r="M28" s="51">
        <v>420</v>
      </c>
    </row>
    <row r="29" spans="1:13" x14ac:dyDescent="0.25">
      <c r="A29" s="23" t="s">
        <v>62</v>
      </c>
      <c r="B29" s="33">
        <v>2790</v>
      </c>
      <c r="C29" s="33">
        <v>21650</v>
      </c>
      <c r="D29" s="33">
        <v>9430</v>
      </c>
      <c r="E29" s="33">
        <v>5358</v>
      </c>
      <c r="F29" s="33">
        <v>3264</v>
      </c>
      <c r="G29" s="33">
        <v>1994</v>
      </c>
      <c r="H29" s="33">
        <v>6915</v>
      </c>
      <c r="I29" s="33">
        <v>2525</v>
      </c>
      <c r="J29" s="33">
        <v>11639</v>
      </c>
      <c r="K29" s="51">
        <v>8768</v>
      </c>
      <c r="L29" s="51">
        <v>1884</v>
      </c>
      <c r="M29" s="51">
        <v>3910</v>
      </c>
    </row>
    <row r="30" spans="1:13" x14ac:dyDescent="0.25">
      <c r="A30" s="23" t="s">
        <v>63</v>
      </c>
      <c r="B30" s="33">
        <v>277188</v>
      </c>
      <c r="C30" s="33">
        <v>293340</v>
      </c>
      <c r="D30" s="33">
        <v>256564</v>
      </c>
      <c r="E30" s="33">
        <v>287933</v>
      </c>
      <c r="F30" s="33">
        <v>400344</v>
      </c>
      <c r="G30" s="33">
        <v>243855</v>
      </c>
      <c r="H30" s="33">
        <v>305825</v>
      </c>
      <c r="I30" s="33">
        <v>403982.49000000011</v>
      </c>
      <c r="J30" s="33">
        <v>378018</v>
      </c>
      <c r="K30" s="51">
        <v>355853</v>
      </c>
      <c r="L30" s="51">
        <v>218832</v>
      </c>
      <c r="M30" s="51">
        <v>192332</v>
      </c>
    </row>
    <row r="31" spans="1:13" x14ac:dyDescent="0.25">
      <c r="A31" s="23" t="s">
        <v>64</v>
      </c>
      <c r="B31" s="33">
        <v>6433</v>
      </c>
      <c r="C31" s="33">
        <v>15749</v>
      </c>
      <c r="D31" s="33">
        <v>23022</v>
      </c>
      <c r="E31" s="33">
        <v>21803</v>
      </c>
      <c r="F31" s="33">
        <v>34180</v>
      </c>
      <c r="G31" s="33">
        <v>11174</v>
      </c>
      <c r="H31" s="33">
        <v>26753</v>
      </c>
      <c r="I31" s="33">
        <v>37768</v>
      </c>
      <c r="J31" s="33">
        <v>19810</v>
      </c>
      <c r="K31" s="51">
        <v>32809</v>
      </c>
      <c r="L31" s="51">
        <v>23913</v>
      </c>
      <c r="M31" s="51">
        <v>17923</v>
      </c>
    </row>
    <row r="32" spans="1:13" x14ac:dyDescent="0.25">
      <c r="A32" s="23" t="s">
        <v>65</v>
      </c>
      <c r="B32" s="33">
        <v>460599</v>
      </c>
      <c r="C32" s="33">
        <v>507254</v>
      </c>
      <c r="D32" s="33">
        <v>586164</v>
      </c>
      <c r="E32" s="33">
        <v>471395</v>
      </c>
      <c r="F32" s="33">
        <v>497931</v>
      </c>
      <c r="G32" s="33">
        <v>335843</v>
      </c>
      <c r="H32" s="33">
        <v>450671</v>
      </c>
      <c r="I32" s="33">
        <v>481709</v>
      </c>
      <c r="J32" s="33">
        <v>501033</v>
      </c>
      <c r="K32" s="51">
        <v>703576</v>
      </c>
      <c r="L32" s="51">
        <v>521424</v>
      </c>
      <c r="M32" s="51">
        <v>341994</v>
      </c>
    </row>
    <row r="33" spans="1:13" x14ac:dyDescent="0.25">
      <c r="A33" s="23" t="s">
        <v>66</v>
      </c>
      <c r="B33" s="33">
        <v>149255</v>
      </c>
      <c r="C33" s="33">
        <v>140611</v>
      </c>
      <c r="D33" s="33">
        <v>205145</v>
      </c>
      <c r="E33" s="33">
        <v>265485</v>
      </c>
      <c r="F33" s="33">
        <v>296864</v>
      </c>
      <c r="G33" s="33">
        <v>193338</v>
      </c>
      <c r="H33" s="33">
        <v>269834</v>
      </c>
      <c r="I33" s="33">
        <v>230959</v>
      </c>
      <c r="J33" s="33">
        <v>280549</v>
      </c>
      <c r="K33" s="51">
        <v>262621</v>
      </c>
      <c r="L33" s="51">
        <v>146685</v>
      </c>
      <c r="M33" s="51">
        <v>163367</v>
      </c>
    </row>
    <row r="34" spans="1:13" x14ac:dyDescent="0.25">
      <c r="A34" s="23" t="s">
        <v>67</v>
      </c>
      <c r="B34" s="33">
        <v>19250</v>
      </c>
      <c r="C34" s="33">
        <v>9250</v>
      </c>
      <c r="D34" s="33">
        <v>7250</v>
      </c>
      <c r="E34" s="33">
        <v>12500</v>
      </c>
      <c r="F34" s="33">
        <v>8500</v>
      </c>
      <c r="G34" s="33">
        <v>3500</v>
      </c>
      <c r="H34" s="33">
        <v>13050</v>
      </c>
      <c r="I34" s="33">
        <v>950</v>
      </c>
      <c r="J34" s="33">
        <v>28190</v>
      </c>
      <c r="K34" s="51">
        <v>7040</v>
      </c>
      <c r="L34" s="51">
        <v>5861</v>
      </c>
      <c r="M34" s="51">
        <v>1750</v>
      </c>
    </row>
    <row r="35" spans="1:13" x14ac:dyDescent="0.25">
      <c r="A35" s="23" t="s">
        <v>68</v>
      </c>
      <c r="B35" s="33">
        <v>6210</v>
      </c>
      <c r="C35" s="33">
        <v>2234</v>
      </c>
      <c r="D35" s="33">
        <v>0</v>
      </c>
      <c r="E35" s="33">
        <v>2210</v>
      </c>
      <c r="F35" s="33">
        <v>810</v>
      </c>
      <c r="G35" s="33">
        <v>3460</v>
      </c>
      <c r="H35" s="33">
        <v>810</v>
      </c>
      <c r="I35" s="14"/>
      <c r="J35" s="33">
        <v>4120</v>
      </c>
      <c r="K35" s="51">
        <v>14170</v>
      </c>
      <c r="L35" s="51">
        <v>3170</v>
      </c>
      <c r="M35" s="51">
        <v>830</v>
      </c>
    </row>
    <row r="36" spans="1:13" x14ac:dyDescent="0.25">
      <c r="A36" s="23" t="s">
        <v>69</v>
      </c>
      <c r="B36" s="33">
        <v>207858</v>
      </c>
      <c r="C36" s="33">
        <v>162296</v>
      </c>
      <c r="D36" s="33">
        <v>236168</v>
      </c>
      <c r="E36" s="33">
        <v>167773</v>
      </c>
      <c r="F36" s="33">
        <v>232451</v>
      </c>
      <c r="G36" s="33">
        <v>188001</v>
      </c>
      <c r="H36" s="33">
        <v>132578</v>
      </c>
      <c r="I36" s="33">
        <v>101238</v>
      </c>
      <c r="J36" s="33">
        <v>191707</v>
      </c>
      <c r="K36" s="51">
        <v>194653</v>
      </c>
      <c r="L36" s="51">
        <v>126848</v>
      </c>
      <c r="M36" s="51">
        <v>111277</v>
      </c>
    </row>
    <row r="37" spans="1:13" x14ac:dyDescent="0.25">
      <c r="A37" s="23" t="s">
        <v>70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33">
        <v>0</v>
      </c>
      <c r="J37" s="14">
        <v>1000</v>
      </c>
      <c r="K37" s="33">
        <v>0</v>
      </c>
      <c r="L37" s="33">
        <v>0</v>
      </c>
      <c r="M37" s="33">
        <v>0</v>
      </c>
    </row>
    <row r="38" spans="1:13" x14ac:dyDescent="0.25">
      <c r="A38" s="23" t="s">
        <v>71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</row>
    <row r="39" spans="1:13" x14ac:dyDescent="0.25">
      <c r="A39" s="23" t="s">
        <v>72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</row>
    <row r="40" spans="1:13" ht="15.75" thickBot="1" x14ac:dyDescent="0.3">
      <c r="A40" s="23" t="s">
        <v>73</v>
      </c>
      <c r="B40" s="33">
        <v>12593</v>
      </c>
      <c r="C40" s="33">
        <v>9441</v>
      </c>
      <c r="D40" s="33">
        <v>8447</v>
      </c>
      <c r="E40" s="33">
        <v>8079</v>
      </c>
      <c r="F40" s="33">
        <v>12508</v>
      </c>
      <c r="G40" s="33">
        <v>4640</v>
      </c>
      <c r="H40" s="33">
        <v>10960</v>
      </c>
      <c r="I40" s="33">
        <v>7465</v>
      </c>
      <c r="J40" s="33">
        <v>12077</v>
      </c>
      <c r="K40" s="51">
        <v>10609</v>
      </c>
      <c r="L40" s="51">
        <v>7391</v>
      </c>
      <c r="M40" s="51">
        <v>4759</v>
      </c>
    </row>
    <row r="41" spans="1:13" ht="16.5" thickTop="1" thickBot="1" x14ac:dyDescent="0.3">
      <c r="A41" s="8" t="s">
        <v>1</v>
      </c>
      <c r="B41" s="20">
        <f t="shared" ref="B41:M41" si="1">SUM(B25:B40)</f>
        <v>1422592</v>
      </c>
      <c r="C41" s="20">
        <f t="shared" si="1"/>
        <v>1504918</v>
      </c>
      <c r="D41" s="20">
        <f t="shared" si="1"/>
        <v>1641676</v>
      </c>
      <c r="E41" s="20">
        <f t="shared" si="1"/>
        <v>1521176</v>
      </c>
      <c r="F41" s="20">
        <f t="shared" si="1"/>
        <v>1751333</v>
      </c>
      <c r="G41" s="20">
        <f t="shared" si="1"/>
        <v>1167799</v>
      </c>
      <c r="H41" s="20">
        <f t="shared" si="1"/>
        <v>1521914</v>
      </c>
      <c r="I41" s="20">
        <f t="shared" si="1"/>
        <v>1624666.4900000002</v>
      </c>
      <c r="J41" s="20">
        <f t="shared" si="1"/>
        <v>1767769</v>
      </c>
      <c r="K41" s="20">
        <f t="shared" si="1"/>
        <v>1938417</v>
      </c>
      <c r="L41" s="20">
        <f t="shared" si="1"/>
        <v>1336642</v>
      </c>
      <c r="M41" s="20">
        <f t="shared" si="1"/>
        <v>1019186</v>
      </c>
    </row>
    <row r="42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5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0"/>
  <sheetViews>
    <sheetView showGridLines="0" topLeftCell="A13" zoomScaleNormal="100" workbookViewId="0">
      <selection activeCell="C35" sqref="C35"/>
    </sheetView>
  </sheetViews>
  <sheetFormatPr defaultColWidth="9.125" defaultRowHeight="15" x14ac:dyDescent="0.25"/>
  <cols>
    <col min="1" max="1" width="32.87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21"/>
      <c r="B1" s="60" t="s">
        <v>0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O1" s="45" t="s">
        <v>93</v>
      </c>
    </row>
    <row r="2" spans="1:15" ht="24.95" customHeight="1" thickBot="1" x14ac:dyDescent="0.3">
      <c r="A2" s="35" t="s">
        <v>83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6.5" thickTop="1" thickBot="1" x14ac:dyDescent="0.3">
      <c r="A3" s="28" t="s">
        <v>18</v>
      </c>
      <c r="B3" s="26" t="s">
        <v>6</v>
      </c>
      <c r="C3" s="26" t="s">
        <v>7</v>
      </c>
      <c r="D3" s="26" t="s">
        <v>8</v>
      </c>
      <c r="E3" s="26" t="s">
        <v>9</v>
      </c>
      <c r="F3" s="26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49" t="s">
        <v>15</v>
      </c>
      <c r="L3" s="49" t="s">
        <v>16</v>
      </c>
      <c r="M3" s="49" t="s">
        <v>17</v>
      </c>
    </row>
    <row r="4" spans="1:15" ht="15.95" customHeight="1" thickTop="1" x14ac:dyDescent="0.25">
      <c r="A4" s="22" t="s">
        <v>19</v>
      </c>
      <c r="B4" s="29">
        <v>160</v>
      </c>
      <c r="C4" s="29">
        <v>191</v>
      </c>
      <c r="D4" s="29">
        <v>174</v>
      </c>
      <c r="E4" s="29">
        <v>165</v>
      </c>
      <c r="F4" s="29">
        <v>189</v>
      </c>
      <c r="G4" s="29">
        <v>100</v>
      </c>
      <c r="H4" s="29">
        <v>193</v>
      </c>
      <c r="I4" s="29">
        <v>156</v>
      </c>
      <c r="J4" s="29">
        <v>195</v>
      </c>
      <c r="K4" s="30">
        <v>205</v>
      </c>
      <c r="L4" s="30">
        <v>129</v>
      </c>
      <c r="M4" s="30">
        <v>100</v>
      </c>
    </row>
    <row r="5" spans="1:15" ht="15.95" customHeight="1" x14ac:dyDescent="0.25">
      <c r="A5" s="23" t="s">
        <v>20</v>
      </c>
      <c r="B5" s="30">
        <v>129</v>
      </c>
      <c r="C5" s="30">
        <v>143</v>
      </c>
      <c r="D5" s="30">
        <v>140</v>
      </c>
      <c r="E5" s="30">
        <v>130</v>
      </c>
      <c r="F5" s="30">
        <v>166</v>
      </c>
      <c r="G5" s="30">
        <v>106</v>
      </c>
      <c r="H5" s="30">
        <v>155</v>
      </c>
      <c r="I5" s="30">
        <v>135</v>
      </c>
      <c r="J5" s="30">
        <v>144</v>
      </c>
      <c r="K5" s="30">
        <v>165</v>
      </c>
      <c r="L5" s="30">
        <v>107</v>
      </c>
      <c r="M5" s="30">
        <v>80</v>
      </c>
    </row>
    <row r="6" spans="1:15" ht="15.95" customHeight="1" x14ac:dyDescent="0.25">
      <c r="A6" s="23" t="s">
        <v>21</v>
      </c>
      <c r="B6" s="30">
        <v>50</v>
      </c>
      <c r="C6" s="30">
        <v>74</v>
      </c>
      <c r="D6" s="30">
        <v>69</v>
      </c>
      <c r="E6" s="30">
        <v>63</v>
      </c>
      <c r="F6" s="30">
        <v>74</v>
      </c>
      <c r="G6" s="30">
        <v>45</v>
      </c>
      <c r="H6" s="30">
        <v>59</v>
      </c>
      <c r="I6" s="30">
        <v>54</v>
      </c>
      <c r="J6" s="30">
        <v>78</v>
      </c>
      <c r="K6" s="30">
        <v>81</v>
      </c>
      <c r="L6" s="30">
        <v>46</v>
      </c>
      <c r="M6" s="30">
        <v>47</v>
      </c>
    </row>
    <row r="7" spans="1:15" ht="15.95" customHeight="1" x14ac:dyDescent="0.25">
      <c r="A7" s="23" t="s">
        <v>22</v>
      </c>
      <c r="B7" s="30">
        <v>74</v>
      </c>
      <c r="C7" s="30">
        <v>73</v>
      </c>
      <c r="D7" s="30">
        <v>84</v>
      </c>
      <c r="E7" s="30">
        <v>79</v>
      </c>
      <c r="F7" s="30">
        <v>87</v>
      </c>
      <c r="G7" s="30">
        <v>54</v>
      </c>
      <c r="H7" s="30">
        <v>61</v>
      </c>
      <c r="I7" s="30">
        <v>64</v>
      </c>
      <c r="J7" s="30">
        <v>99</v>
      </c>
      <c r="K7" s="30">
        <v>85</v>
      </c>
      <c r="L7" s="30">
        <v>78</v>
      </c>
      <c r="M7" s="30">
        <v>41</v>
      </c>
    </row>
    <row r="8" spans="1:15" ht="15.95" customHeight="1" x14ac:dyDescent="0.25">
      <c r="A8" s="23" t="s">
        <v>23</v>
      </c>
      <c r="B8" s="30">
        <v>99</v>
      </c>
      <c r="C8" s="30">
        <v>124</v>
      </c>
      <c r="D8" s="30">
        <v>131</v>
      </c>
      <c r="E8" s="30">
        <v>112</v>
      </c>
      <c r="F8" s="30">
        <v>122</v>
      </c>
      <c r="G8" s="30">
        <v>78</v>
      </c>
      <c r="H8" s="30">
        <v>120</v>
      </c>
      <c r="I8" s="30">
        <v>122</v>
      </c>
      <c r="J8" s="30">
        <v>123</v>
      </c>
      <c r="K8" s="30">
        <v>152</v>
      </c>
      <c r="L8" s="30">
        <v>83</v>
      </c>
      <c r="M8" s="30">
        <v>66</v>
      </c>
    </row>
    <row r="9" spans="1:15" ht="15.95" customHeight="1" x14ac:dyDescent="0.25">
      <c r="A9" s="23" t="s">
        <v>24</v>
      </c>
      <c r="B9" s="30">
        <v>121</v>
      </c>
      <c r="C9" s="30">
        <v>162</v>
      </c>
      <c r="D9" s="30">
        <v>148</v>
      </c>
      <c r="E9" s="30">
        <v>168</v>
      </c>
      <c r="F9" s="30">
        <v>153</v>
      </c>
      <c r="G9" s="30">
        <v>106</v>
      </c>
      <c r="H9" s="30">
        <v>158</v>
      </c>
      <c r="I9" s="30">
        <v>142</v>
      </c>
      <c r="J9" s="30">
        <v>183</v>
      </c>
      <c r="K9" s="30">
        <v>188</v>
      </c>
      <c r="L9" s="30">
        <v>116</v>
      </c>
      <c r="M9" s="30">
        <v>99</v>
      </c>
    </row>
    <row r="10" spans="1:15" ht="15.95" customHeight="1" x14ac:dyDescent="0.25">
      <c r="A10" s="23" t="s">
        <v>25</v>
      </c>
      <c r="B10" s="30">
        <v>90</v>
      </c>
      <c r="C10" s="30">
        <v>123</v>
      </c>
      <c r="D10" s="30">
        <v>121</v>
      </c>
      <c r="E10" s="30">
        <v>105</v>
      </c>
      <c r="F10" s="30">
        <v>118</v>
      </c>
      <c r="G10" s="30">
        <v>64</v>
      </c>
      <c r="H10" s="30">
        <v>117</v>
      </c>
      <c r="I10" s="30">
        <v>115</v>
      </c>
      <c r="J10" s="30">
        <v>110</v>
      </c>
      <c r="K10" s="30">
        <v>119</v>
      </c>
      <c r="L10" s="30">
        <v>91</v>
      </c>
      <c r="M10" s="30">
        <v>79</v>
      </c>
    </row>
    <row r="11" spans="1:15" ht="15.95" customHeight="1" x14ac:dyDescent="0.25">
      <c r="A11" s="23" t="s">
        <v>26</v>
      </c>
      <c r="B11" s="30">
        <v>163</v>
      </c>
      <c r="C11" s="30">
        <v>185</v>
      </c>
      <c r="D11" s="30">
        <v>192</v>
      </c>
      <c r="E11" s="30">
        <v>142</v>
      </c>
      <c r="F11" s="30">
        <v>224</v>
      </c>
      <c r="G11" s="30">
        <v>107</v>
      </c>
      <c r="H11" s="30">
        <v>171</v>
      </c>
      <c r="I11" s="30">
        <v>162</v>
      </c>
      <c r="J11" s="30">
        <v>172</v>
      </c>
      <c r="K11" s="30">
        <v>210</v>
      </c>
      <c r="L11" s="30">
        <v>137</v>
      </c>
      <c r="M11" s="30">
        <v>117</v>
      </c>
    </row>
    <row r="12" spans="1:15" ht="15.95" customHeight="1" x14ac:dyDescent="0.25">
      <c r="A12" s="23" t="s">
        <v>27</v>
      </c>
      <c r="B12" s="30">
        <v>47</v>
      </c>
      <c r="C12" s="30">
        <v>48</v>
      </c>
      <c r="D12" s="30">
        <v>52</v>
      </c>
      <c r="E12" s="30">
        <v>53</v>
      </c>
      <c r="F12" s="30">
        <v>57</v>
      </c>
      <c r="G12" s="30">
        <v>45</v>
      </c>
      <c r="H12" s="30">
        <v>59</v>
      </c>
      <c r="I12" s="30">
        <v>52</v>
      </c>
      <c r="J12" s="30">
        <v>64</v>
      </c>
      <c r="K12" s="30">
        <v>88</v>
      </c>
      <c r="L12" s="30">
        <v>38</v>
      </c>
      <c r="M12" s="30">
        <v>53</v>
      </c>
    </row>
    <row r="13" spans="1:15" ht="15.95" customHeight="1" thickBot="1" x14ac:dyDescent="0.3">
      <c r="A13" s="23" t="s">
        <v>28</v>
      </c>
      <c r="B13" s="30">
        <v>40</v>
      </c>
      <c r="C13" s="30">
        <v>39</v>
      </c>
      <c r="D13" s="30">
        <v>40</v>
      </c>
      <c r="E13" s="30">
        <v>44</v>
      </c>
      <c r="F13" s="30">
        <v>55</v>
      </c>
      <c r="G13" s="30">
        <v>20</v>
      </c>
      <c r="H13" s="30">
        <v>43</v>
      </c>
      <c r="I13" s="30">
        <v>35</v>
      </c>
      <c r="J13" s="30">
        <v>57</v>
      </c>
      <c r="K13" s="30">
        <v>54</v>
      </c>
      <c r="L13" s="30">
        <v>25</v>
      </c>
      <c r="M13" s="30">
        <v>28</v>
      </c>
    </row>
    <row r="14" spans="1:15" ht="16.5" thickTop="1" thickBot="1" x14ac:dyDescent="0.3">
      <c r="A14" s="8" t="s">
        <v>1</v>
      </c>
      <c r="B14" s="19">
        <f t="shared" ref="B14:M14" si="0">SUM(B4:B13)</f>
        <v>973</v>
      </c>
      <c r="C14" s="19">
        <f t="shared" si="0"/>
        <v>1162</v>
      </c>
      <c r="D14" s="19">
        <f t="shared" si="0"/>
        <v>1151</v>
      </c>
      <c r="E14" s="19">
        <f t="shared" si="0"/>
        <v>1061</v>
      </c>
      <c r="F14" s="19">
        <f t="shared" si="0"/>
        <v>1245</v>
      </c>
      <c r="G14" s="19">
        <f t="shared" si="0"/>
        <v>725</v>
      </c>
      <c r="H14" s="19">
        <f t="shared" si="0"/>
        <v>1136</v>
      </c>
      <c r="I14" s="19">
        <f t="shared" si="0"/>
        <v>1037</v>
      </c>
      <c r="J14" s="19">
        <f t="shared" si="0"/>
        <v>1225</v>
      </c>
      <c r="K14" s="19">
        <f t="shared" si="0"/>
        <v>1347</v>
      </c>
      <c r="L14" s="19">
        <f t="shared" si="0"/>
        <v>850</v>
      </c>
      <c r="M14" s="19">
        <f t="shared" si="0"/>
        <v>710</v>
      </c>
    </row>
    <row r="15" spans="1:15" ht="15.75" thickTop="1" x14ac:dyDescent="0.25"/>
    <row r="16" spans="1:15" ht="15.75" customHeight="1" x14ac:dyDescent="0.25"/>
    <row r="17" spans="1:13" ht="24.95" customHeight="1" thickBot="1" x14ac:dyDescent="0.3">
      <c r="A17" s="35" t="s">
        <v>84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16.5" thickTop="1" thickBot="1" x14ac:dyDescent="0.3">
      <c r="A18" s="28" t="s">
        <v>18</v>
      </c>
      <c r="B18" s="26" t="s">
        <v>6</v>
      </c>
      <c r="C18" s="26" t="s">
        <v>7</v>
      </c>
      <c r="D18" s="26" t="s">
        <v>8</v>
      </c>
      <c r="E18" s="26" t="s">
        <v>9</v>
      </c>
      <c r="F18" s="26" t="s">
        <v>10</v>
      </c>
      <c r="G18" s="26" t="s">
        <v>11</v>
      </c>
      <c r="H18" s="26" t="s">
        <v>12</v>
      </c>
      <c r="I18" s="26" t="s">
        <v>13</v>
      </c>
      <c r="J18" s="26" t="s">
        <v>14</v>
      </c>
      <c r="K18" s="49" t="s">
        <v>15</v>
      </c>
      <c r="L18" s="49" t="s">
        <v>16</v>
      </c>
      <c r="M18" s="49" t="s">
        <v>17</v>
      </c>
    </row>
    <row r="19" spans="1:13" ht="15.95" customHeight="1" thickTop="1" x14ac:dyDescent="0.25">
      <c r="A19" s="22" t="s">
        <v>19</v>
      </c>
      <c r="B19" s="32">
        <v>167999</v>
      </c>
      <c r="C19" s="32">
        <v>206939</v>
      </c>
      <c r="D19" s="32">
        <v>159385</v>
      </c>
      <c r="E19" s="32">
        <v>188929</v>
      </c>
      <c r="F19" s="32">
        <v>231968</v>
      </c>
      <c r="G19" s="32">
        <v>118578</v>
      </c>
      <c r="H19" s="32">
        <v>207587</v>
      </c>
      <c r="I19" s="32">
        <v>181324</v>
      </c>
      <c r="J19" s="32">
        <v>336777</v>
      </c>
      <c r="K19" s="33">
        <v>207324</v>
      </c>
      <c r="L19" s="33">
        <v>146365</v>
      </c>
      <c r="M19" s="33">
        <v>126269</v>
      </c>
    </row>
    <row r="20" spans="1:13" ht="15.95" customHeight="1" x14ac:dyDescent="0.25">
      <c r="A20" s="23" t="s">
        <v>20</v>
      </c>
      <c r="B20" s="33">
        <v>132140</v>
      </c>
      <c r="C20" s="33">
        <v>187899</v>
      </c>
      <c r="D20" s="33">
        <v>189108</v>
      </c>
      <c r="E20" s="33">
        <v>169138</v>
      </c>
      <c r="F20" s="33">
        <v>189949</v>
      </c>
      <c r="G20" s="33">
        <v>132665</v>
      </c>
      <c r="H20" s="33">
        <v>177456</v>
      </c>
      <c r="I20" s="33">
        <v>160516.95199999999</v>
      </c>
      <c r="J20" s="33">
        <v>189233</v>
      </c>
      <c r="K20" s="33">
        <v>206325</v>
      </c>
      <c r="L20" s="33">
        <v>139279</v>
      </c>
      <c r="M20" s="33">
        <v>92058</v>
      </c>
    </row>
    <row r="21" spans="1:13" ht="15.95" customHeight="1" x14ac:dyDescent="0.25">
      <c r="A21" s="23" t="s">
        <v>21</v>
      </c>
      <c r="B21" s="33">
        <v>105294</v>
      </c>
      <c r="C21" s="33">
        <v>109981</v>
      </c>
      <c r="D21" s="33">
        <v>109788</v>
      </c>
      <c r="E21" s="33">
        <v>124928</v>
      </c>
      <c r="F21" s="33">
        <v>114895</v>
      </c>
      <c r="G21" s="33">
        <v>42093</v>
      </c>
      <c r="H21" s="33">
        <v>92953</v>
      </c>
      <c r="I21" s="33">
        <v>94764</v>
      </c>
      <c r="J21" s="33">
        <v>123676</v>
      </c>
      <c r="K21" s="33">
        <v>166267</v>
      </c>
      <c r="L21" s="33">
        <v>85368</v>
      </c>
      <c r="M21" s="33">
        <v>61488</v>
      </c>
    </row>
    <row r="22" spans="1:13" ht="15.95" customHeight="1" x14ac:dyDescent="0.25">
      <c r="A22" s="23" t="s">
        <v>22</v>
      </c>
      <c r="B22" s="33">
        <v>90254</v>
      </c>
      <c r="C22" s="33">
        <v>76360</v>
      </c>
      <c r="D22" s="33">
        <v>99376</v>
      </c>
      <c r="E22" s="33">
        <v>100535</v>
      </c>
      <c r="F22" s="33">
        <v>87097</v>
      </c>
      <c r="G22" s="33">
        <v>53077</v>
      </c>
      <c r="H22" s="33">
        <v>74981</v>
      </c>
      <c r="I22" s="33">
        <v>130230.53</v>
      </c>
      <c r="J22" s="33">
        <v>125290</v>
      </c>
      <c r="K22" s="33">
        <v>104669</v>
      </c>
      <c r="L22" s="33">
        <v>114054</v>
      </c>
      <c r="M22" s="33">
        <v>54560</v>
      </c>
    </row>
    <row r="23" spans="1:13" ht="15.95" customHeight="1" x14ac:dyDescent="0.25">
      <c r="A23" s="23" t="s">
        <v>23</v>
      </c>
      <c r="B23" s="33">
        <v>143576</v>
      </c>
      <c r="C23" s="33">
        <v>123163</v>
      </c>
      <c r="D23" s="33">
        <v>130280</v>
      </c>
      <c r="E23" s="33">
        <v>155860</v>
      </c>
      <c r="F23" s="33">
        <v>136071</v>
      </c>
      <c r="G23" s="33">
        <v>149483</v>
      </c>
      <c r="H23" s="33">
        <v>131820</v>
      </c>
      <c r="I23" s="33">
        <v>176217.06</v>
      </c>
      <c r="J23" s="33">
        <v>162925</v>
      </c>
      <c r="K23" s="33">
        <v>177961</v>
      </c>
      <c r="L23" s="33">
        <v>132259</v>
      </c>
      <c r="M23" s="33">
        <v>79176</v>
      </c>
    </row>
    <row r="24" spans="1:13" ht="15.95" customHeight="1" x14ac:dyDescent="0.25">
      <c r="A24" s="23" t="s">
        <v>24</v>
      </c>
      <c r="B24" s="33">
        <v>150202</v>
      </c>
      <c r="C24" s="33">
        <v>195975</v>
      </c>
      <c r="D24" s="33">
        <v>197269</v>
      </c>
      <c r="E24" s="33">
        <v>185080</v>
      </c>
      <c r="F24" s="33">
        <v>172837</v>
      </c>
      <c r="G24" s="33">
        <v>127018</v>
      </c>
      <c r="H24" s="33">
        <v>164113</v>
      </c>
      <c r="I24" s="33">
        <v>174143.11799999999</v>
      </c>
      <c r="J24" s="33">
        <v>230120</v>
      </c>
      <c r="K24" s="33">
        <v>216538</v>
      </c>
      <c r="L24" s="33">
        <v>144716</v>
      </c>
      <c r="M24" s="33">
        <v>112161</v>
      </c>
    </row>
    <row r="25" spans="1:13" ht="15.95" customHeight="1" x14ac:dyDescent="0.25">
      <c r="A25" s="23" t="s">
        <v>25</v>
      </c>
      <c r="B25" s="33">
        <v>190710</v>
      </c>
      <c r="C25" s="33">
        <v>227530</v>
      </c>
      <c r="D25" s="33">
        <v>291735</v>
      </c>
      <c r="E25" s="33">
        <v>189439</v>
      </c>
      <c r="F25" s="33">
        <v>242957</v>
      </c>
      <c r="G25" s="33">
        <v>159605</v>
      </c>
      <c r="H25" s="33">
        <v>233340</v>
      </c>
      <c r="I25" s="33">
        <v>222372.3</v>
      </c>
      <c r="J25" s="33">
        <v>195781</v>
      </c>
      <c r="K25" s="33">
        <v>246001</v>
      </c>
      <c r="L25" s="33">
        <v>207286</v>
      </c>
      <c r="M25" s="33">
        <v>181836</v>
      </c>
    </row>
    <row r="26" spans="1:13" ht="15.95" customHeight="1" x14ac:dyDescent="0.25">
      <c r="A26" s="23" t="s">
        <v>26</v>
      </c>
      <c r="B26" s="33">
        <v>283358</v>
      </c>
      <c r="C26" s="33">
        <v>272055</v>
      </c>
      <c r="D26" s="33">
        <v>311795</v>
      </c>
      <c r="E26" s="33">
        <v>273517</v>
      </c>
      <c r="F26" s="33">
        <v>364946</v>
      </c>
      <c r="G26" s="33">
        <v>241909</v>
      </c>
      <c r="H26" s="33">
        <v>296825</v>
      </c>
      <c r="I26" s="33">
        <v>321371</v>
      </c>
      <c r="J26" s="33">
        <v>263572</v>
      </c>
      <c r="K26" s="33">
        <v>421341</v>
      </c>
      <c r="L26" s="33">
        <v>237053</v>
      </c>
      <c r="M26" s="33">
        <v>202571</v>
      </c>
    </row>
    <row r="27" spans="1:13" ht="15.95" customHeight="1" x14ac:dyDescent="0.25">
      <c r="A27" s="23" t="s">
        <v>27</v>
      </c>
      <c r="B27" s="33">
        <v>86926</v>
      </c>
      <c r="C27" s="33">
        <v>37229</v>
      </c>
      <c r="D27" s="33">
        <v>108017</v>
      </c>
      <c r="E27" s="33">
        <v>75327</v>
      </c>
      <c r="F27" s="33">
        <v>87274</v>
      </c>
      <c r="G27" s="33">
        <v>96463</v>
      </c>
      <c r="H27" s="33">
        <v>94480</v>
      </c>
      <c r="I27" s="33">
        <v>92320.53</v>
      </c>
      <c r="J27" s="33">
        <v>77094</v>
      </c>
      <c r="K27" s="33">
        <v>135600</v>
      </c>
      <c r="L27" s="33">
        <v>97008</v>
      </c>
      <c r="M27" s="33">
        <v>83465</v>
      </c>
    </row>
    <row r="28" spans="1:13" ht="15.95" customHeight="1" thickBot="1" x14ac:dyDescent="0.3">
      <c r="A28" s="23" t="s">
        <v>28</v>
      </c>
      <c r="B28" s="33">
        <v>72133</v>
      </c>
      <c r="C28" s="33">
        <v>67787</v>
      </c>
      <c r="D28" s="33">
        <v>44923</v>
      </c>
      <c r="E28" s="33">
        <v>58423</v>
      </c>
      <c r="F28" s="33">
        <v>123339</v>
      </c>
      <c r="G28" s="33">
        <v>46908</v>
      </c>
      <c r="H28" s="33">
        <v>48359</v>
      </c>
      <c r="I28" s="33">
        <v>71407</v>
      </c>
      <c r="J28" s="33">
        <v>63301</v>
      </c>
      <c r="K28" s="33">
        <v>56391</v>
      </c>
      <c r="L28" s="33">
        <v>33254</v>
      </c>
      <c r="M28" s="33">
        <v>25602</v>
      </c>
    </row>
    <row r="29" spans="1:13" ht="16.5" thickTop="1" thickBot="1" x14ac:dyDescent="0.3">
      <c r="A29" s="8" t="s">
        <v>1</v>
      </c>
      <c r="B29" s="20">
        <f t="shared" ref="B29:M29" si="1">SUM(B19:B28)</f>
        <v>1422592</v>
      </c>
      <c r="C29" s="20">
        <f t="shared" si="1"/>
        <v>1504918</v>
      </c>
      <c r="D29" s="20">
        <f t="shared" si="1"/>
        <v>1641676</v>
      </c>
      <c r="E29" s="20">
        <f t="shared" si="1"/>
        <v>1521176</v>
      </c>
      <c r="F29" s="20">
        <f t="shared" si="1"/>
        <v>1751333</v>
      </c>
      <c r="G29" s="20">
        <f t="shared" si="1"/>
        <v>1167799</v>
      </c>
      <c r="H29" s="20">
        <f t="shared" si="1"/>
        <v>1521914</v>
      </c>
      <c r="I29" s="20">
        <f t="shared" si="1"/>
        <v>1624666.49</v>
      </c>
      <c r="J29" s="20">
        <f t="shared" si="1"/>
        <v>1767769</v>
      </c>
      <c r="K29" s="20">
        <f t="shared" si="1"/>
        <v>1938417</v>
      </c>
      <c r="L29" s="20">
        <f t="shared" si="1"/>
        <v>1336642</v>
      </c>
      <c r="M29" s="20">
        <f t="shared" si="1"/>
        <v>1019186</v>
      </c>
    </row>
    <row r="3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6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სარჩევი</vt:lpstr>
      <vt:lpstr>2.09.01</vt:lpstr>
      <vt:lpstr>2.09.02</vt:lpstr>
      <vt:lpstr>2.09.03</vt:lpstr>
      <vt:lpstr>2.09.04</vt:lpstr>
      <vt:lpstr>2.09.05</vt:lpstr>
      <vt:lpstr>2.09.06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2026-01-30T08:32:40Z</dcterms:modified>
</cp:coreProperties>
</file>