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11051BC-3161-4F01-BDE0-F14C5F02A32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 კვარტალი" sheetId="23" r:id="rId1"/>
    <sheet name="II კვარტალი" sheetId="25" r:id="rId2"/>
  </sheets>
  <definedNames>
    <definedName name="_xlnm.Print_Area" localSheetId="0">'I კვარტალი'!$A$1:$H$35</definedName>
    <definedName name="_xlnm.Print_Area" localSheetId="1">'II კვარტალი'!$A$1:$H$35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5" l="1"/>
  <c r="D14" i="25"/>
  <c r="C36" i="25"/>
  <c r="C14" i="25"/>
  <c r="C4" i="25"/>
  <c r="H3" i="25"/>
  <c r="G3" i="25"/>
  <c r="F36" i="23"/>
  <c r="E36" i="23"/>
  <c r="D36" i="23"/>
  <c r="C36" i="23"/>
  <c r="H3" i="23"/>
  <c r="G3" i="23"/>
  <c r="H12" i="23"/>
  <c r="F4" i="25" l="1"/>
  <c r="H35" i="25"/>
  <c r="G35" i="25"/>
  <c r="G34" i="25"/>
  <c r="H34" i="25"/>
  <c r="H33" i="25"/>
  <c r="G33" i="25"/>
  <c r="G32" i="25"/>
  <c r="H32" i="25"/>
  <c r="H31" i="25"/>
  <c r="G31" i="25"/>
  <c r="G30" i="25"/>
  <c r="H30" i="25"/>
  <c r="G29" i="25"/>
  <c r="H29" i="25"/>
  <c r="H28" i="25"/>
  <c r="G28" i="25"/>
  <c r="H27" i="25"/>
  <c r="G27" i="25"/>
  <c r="G26" i="25"/>
  <c r="H26" i="25"/>
  <c r="H25" i="25"/>
  <c r="G25" i="25"/>
  <c r="H24" i="25"/>
  <c r="G24" i="25"/>
  <c r="H23" i="25"/>
  <c r="G23" i="25"/>
  <c r="H22" i="25"/>
  <c r="G22" i="25"/>
  <c r="G21" i="25"/>
  <c r="H21" i="25"/>
  <c r="H20" i="25"/>
  <c r="G20" i="25"/>
  <c r="H19" i="25"/>
  <c r="G19" i="25"/>
  <c r="G18" i="25"/>
  <c r="H18" i="25"/>
  <c r="H17" i="25"/>
  <c r="G17" i="25"/>
  <c r="H16" i="25"/>
  <c r="G16" i="25"/>
  <c r="F14" i="25"/>
  <c r="G15" i="25"/>
  <c r="H15" i="25"/>
  <c r="H13" i="25"/>
  <c r="G13" i="25"/>
  <c r="G12" i="25"/>
  <c r="H12" i="25"/>
  <c r="G11" i="25"/>
  <c r="H11" i="25"/>
  <c r="H10" i="25"/>
  <c r="G10" i="25"/>
  <c r="H9" i="25"/>
  <c r="G9" i="25"/>
  <c r="H8" i="25"/>
  <c r="G8" i="25"/>
  <c r="H7" i="25"/>
  <c r="G7" i="25"/>
  <c r="H6" i="25"/>
  <c r="G6" i="25"/>
  <c r="E4" i="25"/>
  <c r="G5" i="25"/>
  <c r="H5" i="25"/>
  <c r="D4" i="25"/>
  <c r="F36" i="25"/>
  <c r="G12" i="23"/>
  <c r="H14" i="25" l="1"/>
  <c r="G14" i="25"/>
  <c r="E36" i="25"/>
  <c r="G36" i="25" s="1"/>
  <c r="G4" i="25"/>
  <c r="D36" i="25"/>
  <c r="H36" i="25" s="1"/>
  <c r="H4" i="25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3" i="23"/>
  <c r="H11" i="23"/>
  <c r="H10" i="23"/>
  <c r="H9" i="23"/>
  <c r="H8" i="23"/>
  <c r="H7" i="23"/>
  <c r="H6" i="23"/>
  <c r="H5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3" i="23"/>
  <c r="G11" i="23"/>
  <c r="G10" i="23"/>
  <c r="G9" i="23"/>
  <c r="G8" i="23"/>
  <c r="G7" i="23"/>
  <c r="G6" i="23"/>
  <c r="G5" i="23"/>
  <c r="C14" i="23" l="1"/>
  <c r="C4" i="23" l="1"/>
  <c r="E14" i="23" l="1"/>
  <c r="E4" i="23"/>
  <c r="F4" i="23" l="1"/>
  <c r="D4" i="23"/>
  <c r="F14" i="23"/>
  <c r="D14" i="23"/>
  <c r="G14" i="23" l="1"/>
  <c r="H14" i="23"/>
  <c r="G4" i="23"/>
  <c r="H4" i="23"/>
  <c r="H36" i="23" l="1"/>
  <c r="G36" i="23"/>
</calcChain>
</file>

<file path=xl/sharedStrings.xml><?xml version="1.0" encoding="utf-8"?>
<sst xmlns="http://schemas.openxmlformats.org/spreadsheetml/2006/main" count="150" uniqueCount="76">
  <si>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</si>
  <si>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</si>
  <si>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</si>
  <si>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</si>
  <si>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</si>
  <si>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</si>
  <si>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</si>
  <si>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</si>
  <si>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</si>
  <si>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</si>
  <si>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ფსიქიკური ჯანმრთელობის სათემო მომსახურება</t>
  </si>
  <si>
    <t>დაავადებათა სკრინინგი</t>
  </si>
  <si>
    <t>ძუძუს კიბოს სამკურნალო მედიკამენტების დაფინანსება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</si>
  <si>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</si>
  <si>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</si>
  <si>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</si>
  <si>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</si>
  <si>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</si>
  <si>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</si>
  <si>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</si>
  <si>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</si>
  <si>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</si>
  <si>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</si>
  <si>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ხარჯის პროცენტი წლიურ ბიუჯეტში ( %)</t>
  </si>
  <si>
    <t>გაფანტული სკლეროზის სამკურნალო მედიკამენტების  დაფინანსება</t>
  </si>
  <si>
    <t>აუტიზმის სპექტრის დარღვევის მქონე ბავშვთა აბილიტაცია</t>
  </si>
  <si>
    <t>სამედიცინო და სხვა სოციალური საჭიროებების დახმარების ღონისძიებების პროგრამა</t>
  </si>
  <si>
    <t>სერვის ცენტრებში ბარათების დამზადება (ინიციალიზაცია)</t>
  </si>
  <si>
    <t>შეზღუდული შესაძლებლობების მქონე პირთა საზოგადოებაში ინტეგრაციის ხელშეწყობის პროგრამა</t>
  </si>
  <si>
    <t>06 01</t>
  </si>
  <si>
    <t>ჯანმრთელობის დაცვა</t>
  </si>
  <si>
    <t>06 02</t>
  </si>
  <si>
    <t xml:space="preserve"> სოციალური დაცვა</t>
  </si>
  <si>
    <t>06 02 08</t>
  </si>
  <si>
    <t>სოციალურად დაუცველი, საპენსიო ასაკის პირებისათვის მედიკამენტების დაფინანსება</t>
  </si>
  <si>
    <t>06 01 02</t>
  </si>
  <si>
    <t>06 01 03</t>
  </si>
  <si>
    <t>06 01 05</t>
  </si>
  <si>
    <t>06 01 06</t>
  </si>
  <si>
    <t>06 01 07</t>
  </si>
  <si>
    <t>06 01 08</t>
  </si>
  <si>
    <t>06 01 13</t>
  </si>
  <si>
    <t>06 02 01</t>
  </si>
  <si>
    <t>06 02 02</t>
  </si>
  <si>
    <t>06 02 03</t>
  </si>
  <si>
    <t xml:space="preserve">მცირე საოჯახო ტიპის სახლებიდან გასული, სრულწლოვანი პირების დამოუკიდებელი ცხოვრების ხელშეწყობა </t>
  </si>
  <si>
    <t>06 02 04</t>
  </si>
  <si>
    <t>06 02 05</t>
  </si>
  <si>
    <t>06 02 06 01</t>
  </si>
  <si>
    <t>06 02 06 02</t>
  </si>
  <si>
    <t>06 02 06 03</t>
  </si>
  <si>
    <t>06 02 06 04</t>
  </si>
  <si>
    <t>06 02 09</t>
  </si>
  <si>
    <t>06 02 10</t>
  </si>
  <si>
    <t>06 02 13</t>
  </si>
  <si>
    <t>06 02 21</t>
  </si>
  <si>
    <t>06 02 22</t>
  </si>
  <si>
    <t>06 02 23</t>
  </si>
  <si>
    <t>06 02 24</t>
  </si>
  <si>
    <t>06 02 25</t>
  </si>
  <si>
    <t>06 02 26</t>
  </si>
  <si>
    <t>06 02 28</t>
  </si>
  <si>
    <t>06 01 04</t>
  </si>
  <si>
    <t>სახსრების ენდოპროთეზირების დაფინანსება</t>
  </si>
  <si>
    <t>"ვორლდ ვიჟენ საქართველოს" სოციალურად დაუცველი ბავშვების დღის ცენტრის თანადაფინანსება</t>
  </si>
  <si>
    <t>06 02 27</t>
  </si>
  <si>
    <t>პერსონალური ასისტენტის მომსახურებით უზრუნველყოფის ქვეპროგრამა</t>
  </si>
  <si>
    <t>რევმატოიდული ართრიტის სამკურნალო მედიკამენტების დაფინანსება</t>
  </si>
  <si>
    <t>დამტკიცებული ბიუჯეტი</t>
  </si>
  <si>
    <t>ბიუჯეტი ცვლილებების შემდეგ</t>
  </si>
  <si>
    <t>I კვარტლის გეგმა</t>
  </si>
  <si>
    <t>ფაქტიური ხარჯი</t>
  </si>
  <si>
    <t>II კვარტლის გეგმა</t>
  </si>
  <si>
    <t>აპარატი</t>
  </si>
  <si>
    <t>ფაქტიური ხარჯის პროცენტი კვარტლის ბიუჯეტში ( %)</t>
  </si>
  <si>
    <t>06 01 10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</si>
</sst>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;\-#,##0.0;\-"/>
    <numFmt numFmtId="166" formatCode="#,##0.0_ ;\-#,##0.0\ "/>
  </numFmts>
  <fonts count="12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16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</cellStyleXfs>
  <cellXfs count="13">
    <xf numFmtId="0" fontId="0" fillId="0" borderId="0" xfId="0"/>
    <xf numFmtId="0" fontId="6" fillId="0" borderId="0" xfId="0" applyFont="1" applyAlignment="1">
      <alignment vertical="center"/>
    </xf>
    <xf numFmtId="0" fontId="7" fillId="4" borderId="1" xfId="4" applyFont="1" applyFill="1" applyBorder="1" applyAlignment="1">
      <alignment horizontal="center" vertical="center" wrapText="1"/>
    </xf>
    <xf numFmtId="49" fontId="7" fillId="4" borderId="1" xfId="4" applyNumberFormat="1" applyFont="1" applyFill="1" applyBorder="1" applyAlignment="1">
      <alignment horizontal="center" vertical="center"/>
    </xf>
    <xf numFmtId="0" fontId="7" fillId="4" borderId="1" xfId="4" applyFont="1" applyFill="1" applyBorder="1" applyAlignment="1">
      <alignment horizontal="center" vertical="center"/>
    </xf>
    <xf numFmtId="165" fontId="7" fillId="4" borderId="1" xfId="4" applyNumberFormat="1" applyFont="1" applyFill="1" applyBorder="1" applyAlignment="1">
      <alignment vertical="center"/>
    </xf>
    <xf numFmtId="165" fontId="8" fillId="4" borderId="1" xfId="4" applyNumberFormat="1" applyFont="1" applyFill="1" applyBorder="1" applyAlignment="1">
      <alignment vertical="center"/>
    </xf>
    <xf numFmtId="49" fontId="9" fillId="3" borderId="0" xfId="4" applyNumberFormat="1" applyFont="1" applyFill="1" applyAlignment="1">
      <alignment vertical="center"/>
    </xf>
    <xf numFmtId="0" fontId="9" fillId="3" borderId="0" xfId="4" applyFont="1" applyFill="1" applyAlignment="1">
      <alignment horizontal="left" vertical="center"/>
    </xf>
    <xf numFmtId="165" fontId="9" fillId="3" borderId="0" xfId="4" applyNumberFormat="1" applyFont="1" applyFill="1" applyAlignment="1">
      <alignment vertical="center"/>
    </xf>
    <xf numFmtId="165" fontId="10" fillId="3" borderId="0" xfId="4" applyNumberFormat="1" applyFont="1" applyFill="1" applyAlignment="1">
      <alignment vertical="center"/>
    </xf>
    <xf numFmtId="166" fontId="6" fillId="0" borderId="0" xfId="0" applyNumberFormat="1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</cellXfs>
  <cellStyles count="6">
    <cellStyle name="Comma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00000000-0005-0000-0000-000004000000}"/>
    <cellStyle name="Normal_01_IANVARI" xfId="4" xr:uid="{00000000-0005-0000-0000-000005000000}"/>
  </cellStyles>
  <dxfs count="0"/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1</xdr:row>
      <xdr:rowOff>323850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1</xdr:row>
      <xdr:rowOff>323850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87DEE1E-2FF3-4C49-93F2-F7660F31A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opLeftCell="A2" zoomScaleNormal="100" workbookViewId="0">
      <selection activeCell="A12" sqref="A12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6384" width="9.125" style="1"/>
  </cols>
  <sheetData>
    <row r="1" spans="1:14" ht="50.1" customHeight="1" thickBot="1" x14ac:dyDescent="0.3">
      <c r="B1" s="12" t="s">
        <v>9</v>
      </c>
      <c r="C1" s="12"/>
      <c r="D1" s="12"/>
      <c r="E1" s="12"/>
      <c r="F1" s="12"/>
      <c r="G1" s="12"/>
      <c r="H1" s="12"/>
    </row>
    <row r="2" spans="1:14" ht="39.75" thickTop="1" thickBot="1" x14ac:dyDescent="0.3">
      <c r="A2" s="2" t="s">
        <v>6</v>
      </c>
      <c r="B2" s="2" t="s">
        <v>8</v>
      </c>
      <c r="C2" s="2" t="s">
        <v>68</v>
      </c>
      <c r="D2" s="2" t="s">
        <v>69</v>
      </c>
      <c r="E2" s="2" t="s">
        <v>70</v>
      </c>
      <c r="F2" s="2" t="s">
        <v>71</v>
      </c>
      <c r="G2" s="2" t="s">
        <v>74</v>
      </c>
      <c r="H2" s="2" t="s">
        <v>23</v>
      </c>
    </row>
    <row r="3" spans="1:14" ht="14.25" thickTop="1" thickBot="1" x14ac:dyDescent="0.3">
      <c r="A3" s="7"/>
      <c r="B3" s="8" t="s">
        <v>73</v>
      </c>
      <c r="C3" s="9">
        <v>1501400</v>
      </c>
      <c r="D3" s="9"/>
      <c r="E3" s="9"/>
      <c r="F3" s="9"/>
      <c r="G3" s="10" t="str">
        <f>IFERROR(F3/$E3*100,"")</f>
        <v/>
      </c>
      <c r="H3" s="10" t="str">
        <f>IFERROR(F3/$D3*100,"")</f>
        <v/>
      </c>
    </row>
    <row r="4" spans="1:14" ht="14.25" thickTop="1" thickBot="1" x14ac:dyDescent="0.3">
      <c r="A4" s="3" t="s">
        <v>29</v>
      </c>
      <c r="B4" s="4" t="s">
        <v>30</v>
      </c>
      <c r="C4" s="5">
        <f t="shared" ref="C4:F4" si="0">SUM(C5:C13)</f>
        <v>46122600</v>
      </c>
      <c r="D4" s="5">
        <f t="shared" si="0"/>
        <v>46122700</v>
      </c>
      <c r="E4" s="5">
        <f t="shared" si="0"/>
        <v>11937555</v>
      </c>
      <c r="F4" s="5">
        <f t="shared" si="0"/>
        <v>10662203.09</v>
      </c>
      <c r="G4" s="6">
        <f>IFERROR(F4/$E4*100,"")</f>
        <v>89.316473013108634</v>
      </c>
      <c r="H4" s="6">
        <f>IFERROR(F4/$D4*100,"")</f>
        <v>23.117040177613195</v>
      </c>
    </row>
    <row r="5" spans="1:14" ht="13.5" thickTop="1" x14ac:dyDescent="0.25">
      <c r="A5" s="7" t="s">
        <v>35</v>
      </c>
      <c r="B5" s="8" t="s">
        <v>11</v>
      </c>
      <c r="C5" s="9">
        <v>5800000</v>
      </c>
      <c r="D5" s="9">
        <v>5800000</v>
      </c>
      <c r="E5" s="9">
        <v>793000</v>
      </c>
      <c r="F5" s="9">
        <v>705551</v>
      </c>
      <c r="G5" s="10">
        <f t="shared" ref="G5:G36" si="1">IFERROR(F5/$E5*100,"")</f>
        <v>88.972383354350569</v>
      </c>
      <c r="H5" s="10">
        <f t="shared" ref="H5:H36" si="2">IFERROR(F5/$D5*100,"")</f>
        <v>12.164672413793104</v>
      </c>
      <c r="M5" s="11"/>
      <c r="N5" s="11"/>
    </row>
    <row r="6" spans="1:14" x14ac:dyDescent="0.25">
      <c r="A6" s="7" t="s">
        <v>36</v>
      </c>
      <c r="B6" s="8" t="s">
        <v>3</v>
      </c>
      <c r="C6" s="9">
        <v>841000</v>
      </c>
      <c r="D6" s="9">
        <v>841100</v>
      </c>
      <c r="E6" s="9">
        <v>216255</v>
      </c>
      <c r="F6" s="10">
        <v>205524.97</v>
      </c>
      <c r="G6" s="10">
        <f t="shared" si="1"/>
        <v>95.038251138701995</v>
      </c>
      <c r="H6" s="10">
        <f t="shared" si="2"/>
        <v>24.435259778861017</v>
      </c>
      <c r="M6" s="11"/>
      <c r="N6" s="11"/>
    </row>
    <row r="7" spans="1:14" x14ac:dyDescent="0.25">
      <c r="A7" s="7" t="s">
        <v>62</v>
      </c>
      <c r="B7" s="8" t="s">
        <v>63</v>
      </c>
      <c r="C7" s="9">
        <v>2000000</v>
      </c>
      <c r="D7" s="9">
        <v>2000000</v>
      </c>
      <c r="E7" s="9">
        <v>500000</v>
      </c>
      <c r="F7" s="10">
        <v>445247.98</v>
      </c>
      <c r="G7" s="10">
        <f t="shared" si="1"/>
        <v>89.049595999999994</v>
      </c>
      <c r="H7" s="10">
        <f t="shared" si="2"/>
        <v>22.262398999999998</v>
      </c>
      <c r="M7" s="11"/>
      <c r="N7" s="11"/>
    </row>
    <row r="8" spans="1:14" x14ac:dyDescent="0.25">
      <c r="A8" s="7" t="s">
        <v>37</v>
      </c>
      <c r="B8" s="8" t="s">
        <v>24</v>
      </c>
      <c r="C8" s="9">
        <v>4776500</v>
      </c>
      <c r="D8" s="9">
        <v>4776500</v>
      </c>
      <c r="E8" s="9">
        <v>1494000</v>
      </c>
      <c r="F8" s="10">
        <v>1493834</v>
      </c>
      <c r="G8" s="10">
        <f t="shared" si="1"/>
        <v>99.988888888888894</v>
      </c>
      <c r="H8" s="10">
        <f t="shared" si="2"/>
        <v>31.27465717575631</v>
      </c>
      <c r="M8" s="11"/>
      <c r="N8" s="11"/>
    </row>
    <row r="9" spans="1:14" x14ac:dyDescent="0.25">
      <c r="A9" s="7" t="s">
        <v>38</v>
      </c>
      <c r="B9" s="8" t="s">
        <v>25</v>
      </c>
      <c r="C9" s="9">
        <v>12945000</v>
      </c>
      <c r="D9" s="9">
        <v>12945000</v>
      </c>
      <c r="E9" s="9">
        <v>3201000</v>
      </c>
      <c r="F9" s="10">
        <v>3200481.5</v>
      </c>
      <c r="G9" s="10">
        <f t="shared" si="1"/>
        <v>99.983801936894722</v>
      </c>
      <c r="H9" s="10">
        <f t="shared" si="2"/>
        <v>24.723688682889147</v>
      </c>
      <c r="M9" s="11"/>
      <c r="N9" s="11"/>
    </row>
    <row r="10" spans="1:14" x14ac:dyDescent="0.25">
      <c r="A10" s="7" t="s">
        <v>39</v>
      </c>
      <c r="B10" s="8" t="s">
        <v>12</v>
      </c>
      <c r="C10" s="9">
        <v>7260100</v>
      </c>
      <c r="D10" s="9">
        <v>7260100</v>
      </c>
      <c r="E10" s="9">
        <v>2184300</v>
      </c>
      <c r="F10" s="10">
        <v>2180276.69</v>
      </c>
      <c r="G10" s="10">
        <f t="shared" si="1"/>
        <v>99.815807810282465</v>
      </c>
      <c r="H10" s="10">
        <f t="shared" si="2"/>
        <v>30.030945717001146</v>
      </c>
      <c r="M10" s="11"/>
      <c r="N10" s="11"/>
    </row>
    <row r="11" spans="1:14" x14ac:dyDescent="0.25">
      <c r="A11" s="7" t="s">
        <v>40</v>
      </c>
      <c r="B11" s="8" t="s">
        <v>10</v>
      </c>
      <c r="C11" s="9">
        <v>1000000</v>
      </c>
      <c r="D11" s="9">
        <v>1000000</v>
      </c>
      <c r="E11" s="9">
        <v>300000</v>
      </c>
      <c r="F11" s="10">
        <v>253908.87</v>
      </c>
      <c r="G11" s="10">
        <f t="shared" si="1"/>
        <v>84.636290000000002</v>
      </c>
      <c r="H11" s="10">
        <f t="shared" si="2"/>
        <v>25.390886999999999</v>
      </c>
      <c r="M11" s="11"/>
      <c r="N11" s="11"/>
    </row>
    <row r="12" spans="1:14" x14ac:dyDescent="0.25">
      <c r="A12" s="7" t="s">
        <v>75</v>
      </c>
      <c r="B12" s="8" t="s">
        <v>67</v>
      </c>
      <c r="C12" s="9">
        <v>2000000</v>
      </c>
      <c r="D12" s="9">
        <v>2000000</v>
      </c>
      <c r="E12" s="9">
        <v>500000</v>
      </c>
      <c r="F12" s="10">
        <v>480420</v>
      </c>
      <c r="G12" s="10">
        <f t="shared" ref="G12" si="3">IFERROR(F12/$E12*100,"")</f>
        <v>96.084000000000003</v>
      </c>
      <c r="H12" s="10">
        <f t="shared" ref="H12" si="4">IFERROR(F12/$D12*100,"")</f>
        <v>24.021000000000001</v>
      </c>
      <c r="M12" s="11"/>
      <c r="N12" s="11"/>
    </row>
    <row r="13" spans="1:14" ht="13.5" thickBot="1" x14ac:dyDescent="0.3">
      <c r="A13" s="7" t="s">
        <v>41</v>
      </c>
      <c r="B13" s="8" t="s">
        <v>13</v>
      </c>
      <c r="C13" s="9">
        <v>9500000</v>
      </c>
      <c r="D13" s="9">
        <v>9500000</v>
      </c>
      <c r="E13" s="9">
        <v>2749000</v>
      </c>
      <c r="F13" s="10">
        <v>1696958.08</v>
      </c>
      <c r="G13" s="10">
        <f t="shared" si="1"/>
        <v>61.730013823208438</v>
      </c>
      <c r="H13" s="10">
        <f t="shared" si="2"/>
        <v>17.862716631578948</v>
      </c>
      <c r="M13" s="11"/>
      <c r="N13" s="11"/>
    </row>
    <row r="14" spans="1:14" ht="14.25" thickTop="1" thickBot="1" x14ac:dyDescent="0.3">
      <c r="A14" s="3" t="s">
        <v>31</v>
      </c>
      <c r="B14" s="4" t="s">
        <v>32</v>
      </c>
      <c r="C14" s="5">
        <f>SUM(C15:C35)</f>
        <v>68209050</v>
      </c>
      <c r="D14" s="5">
        <f>SUM(D15:D35)</f>
        <v>68209100</v>
      </c>
      <c r="E14" s="5">
        <f>SUM(E15:E35)</f>
        <v>19653025</v>
      </c>
      <c r="F14" s="5">
        <f>SUM(F15:F35)</f>
        <v>18624198.32</v>
      </c>
      <c r="G14" s="6">
        <f t="shared" si="1"/>
        <v>94.765046704006124</v>
      </c>
      <c r="H14" s="6">
        <f t="shared" si="2"/>
        <v>27.304565402563586</v>
      </c>
      <c r="M14" s="11"/>
      <c r="N14" s="11"/>
    </row>
    <row r="15" spans="1:14" ht="13.5" thickTop="1" x14ac:dyDescent="0.25">
      <c r="A15" s="7" t="s">
        <v>42</v>
      </c>
      <c r="B15" s="8" t="s">
        <v>4</v>
      </c>
      <c r="C15" s="9">
        <v>10000000</v>
      </c>
      <c r="D15" s="9">
        <v>10000000</v>
      </c>
      <c r="E15" s="9">
        <v>6476000</v>
      </c>
      <c r="F15" s="10">
        <v>6475994.3600000003</v>
      </c>
      <c r="G15" s="10">
        <f t="shared" si="1"/>
        <v>99.999912909203218</v>
      </c>
      <c r="H15" s="10">
        <f t="shared" si="2"/>
        <v>64.7599436</v>
      </c>
      <c r="M15" s="11"/>
      <c r="N15" s="11"/>
    </row>
    <row r="16" spans="1:14" x14ac:dyDescent="0.25">
      <c r="A16" s="7" t="s">
        <v>43</v>
      </c>
      <c r="B16" s="8" t="s">
        <v>14</v>
      </c>
      <c r="C16" s="9">
        <v>12541000</v>
      </c>
      <c r="D16" s="9">
        <v>12541000</v>
      </c>
      <c r="E16" s="9">
        <v>3150000</v>
      </c>
      <c r="F16" s="10">
        <v>3131600</v>
      </c>
      <c r="G16" s="10">
        <f t="shared" si="1"/>
        <v>99.415873015873018</v>
      </c>
      <c r="H16" s="10">
        <f t="shared" si="2"/>
        <v>24.970895462881749</v>
      </c>
      <c r="M16" s="11"/>
      <c r="N16" s="11"/>
    </row>
    <row r="17" spans="1:14" x14ac:dyDescent="0.25">
      <c r="A17" s="7" t="s">
        <v>44</v>
      </c>
      <c r="B17" s="8" t="s">
        <v>45</v>
      </c>
      <c r="C17" s="9">
        <v>36000</v>
      </c>
      <c r="D17" s="9">
        <v>36000</v>
      </c>
      <c r="E17" s="9">
        <v>11000</v>
      </c>
      <c r="F17" s="10">
        <v>4500</v>
      </c>
      <c r="G17" s="10">
        <f t="shared" si="1"/>
        <v>40.909090909090914</v>
      </c>
      <c r="H17" s="10">
        <f t="shared" si="2"/>
        <v>12.5</v>
      </c>
      <c r="M17" s="11"/>
      <c r="N17" s="11"/>
    </row>
    <row r="18" spans="1:14" x14ac:dyDescent="0.25">
      <c r="A18" s="7" t="s">
        <v>46</v>
      </c>
      <c r="B18" s="8" t="s">
        <v>22</v>
      </c>
      <c r="C18" s="9">
        <v>2801600</v>
      </c>
      <c r="D18" s="9">
        <v>2801600</v>
      </c>
      <c r="E18" s="9">
        <v>6900</v>
      </c>
      <c r="F18" s="10">
        <v>6900</v>
      </c>
      <c r="G18" s="10">
        <f t="shared" si="1"/>
        <v>100</v>
      </c>
      <c r="H18" s="10">
        <f t="shared" si="2"/>
        <v>0.24628783552255853</v>
      </c>
      <c r="M18" s="11"/>
      <c r="N18" s="11"/>
    </row>
    <row r="19" spans="1:14" x14ac:dyDescent="0.25">
      <c r="A19" s="7" t="s">
        <v>47</v>
      </c>
      <c r="B19" s="8" t="s">
        <v>7</v>
      </c>
      <c r="C19" s="9">
        <v>930000</v>
      </c>
      <c r="D19" s="9">
        <v>930000</v>
      </c>
      <c r="E19" s="9">
        <v>800000</v>
      </c>
      <c r="F19" s="10">
        <v>790000</v>
      </c>
      <c r="G19" s="10">
        <f t="shared" si="1"/>
        <v>98.75</v>
      </c>
      <c r="H19" s="10">
        <f t="shared" si="2"/>
        <v>84.946236559139791</v>
      </c>
      <c r="M19" s="11"/>
      <c r="N19" s="11"/>
    </row>
    <row r="20" spans="1:14" x14ac:dyDescent="0.25">
      <c r="A20" s="7" t="s">
        <v>48</v>
      </c>
      <c r="B20" s="8" t="s">
        <v>15</v>
      </c>
      <c r="C20" s="9">
        <v>939500</v>
      </c>
      <c r="D20" s="9">
        <v>939500</v>
      </c>
      <c r="E20" s="9">
        <v>198500</v>
      </c>
      <c r="F20" s="10">
        <v>196000</v>
      </c>
      <c r="G20" s="10">
        <f t="shared" si="1"/>
        <v>98.740554156171285</v>
      </c>
      <c r="H20" s="10">
        <f t="shared" si="2"/>
        <v>20.862160723789248</v>
      </c>
      <c r="M20" s="11"/>
      <c r="N20" s="11"/>
    </row>
    <row r="21" spans="1:14" x14ac:dyDescent="0.25">
      <c r="A21" s="7" t="s">
        <v>49</v>
      </c>
      <c r="B21" s="8" t="s">
        <v>5</v>
      </c>
      <c r="C21" s="9">
        <v>1274000</v>
      </c>
      <c r="D21" s="9">
        <v>1274000</v>
      </c>
      <c r="E21" s="9">
        <v>256000</v>
      </c>
      <c r="F21" s="10">
        <v>245040</v>
      </c>
      <c r="G21" s="10">
        <f t="shared" si="1"/>
        <v>95.71875</v>
      </c>
      <c r="H21" s="10">
        <f t="shared" si="2"/>
        <v>19.23390894819466</v>
      </c>
      <c r="M21" s="11"/>
      <c r="N21" s="11"/>
    </row>
    <row r="22" spans="1:14" x14ac:dyDescent="0.25">
      <c r="A22" s="7" t="s">
        <v>50</v>
      </c>
      <c r="B22" s="8" t="s">
        <v>2</v>
      </c>
      <c r="C22" s="9">
        <v>808600</v>
      </c>
      <c r="D22" s="9">
        <v>808600</v>
      </c>
      <c r="E22" s="9">
        <v>142600</v>
      </c>
      <c r="F22" s="10">
        <v>141680.13</v>
      </c>
      <c r="G22" s="10">
        <f t="shared" si="1"/>
        <v>99.35492987377279</v>
      </c>
      <c r="H22" s="10">
        <f t="shared" si="2"/>
        <v>17.521658421963888</v>
      </c>
      <c r="M22" s="11"/>
      <c r="N22" s="11"/>
    </row>
    <row r="23" spans="1:14" x14ac:dyDescent="0.25">
      <c r="A23" s="7" t="s">
        <v>51</v>
      </c>
      <c r="B23" s="8" t="s">
        <v>27</v>
      </c>
      <c r="C23" s="9">
        <v>250000</v>
      </c>
      <c r="D23" s="9">
        <v>250000</v>
      </c>
      <c r="E23" s="9">
        <v>90000</v>
      </c>
      <c r="F23" s="10">
        <v>46577.61</v>
      </c>
      <c r="G23" s="10">
        <f t="shared" si="1"/>
        <v>51.752900000000004</v>
      </c>
      <c r="H23" s="10">
        <f t="shared" si="2"/>
        <v>18.631043999999999</v>
      </c>
      <c r="M23" s="11"/>
      <c r="N23" s="11"/>
    </row>
    <row r="24" spans="1:14" x14ac:dyDescent="0.25">
      <c r="A24" s="7" t="s">
        <v>33</v>
      </c>
      <c r="B24" s="8" t="s">
        <v>34</v>
      </c>
      <c r="C24" s="9">
        <v>9850000</v>
      </c>
      <c r="D24" s="9">
        <v>9850000</v>
      </c>
      <c r="E24" s="9">
        <v>2124850</v>
      </c>
      <c r="F24" s="10">
        <v>2115300</v>
      </c>
      <c r="G24" s="10">
        <f t="shared" si="1"/>
        <v>99.550556509871285</v>
      </c>
      <c r="H24" s="10">
        <f t="shared" si="2"/>
        <v>21.475126903553299</v>
      </c>
      <c r="M24" s="11"/>
      <c r="N24" s="11"/>
    </row>
    <row r="25" spans="1:14" x14ac:dyDescent="0.25">
      <c r="A25" s="7" t="s">
        <v>52</v>
      </c>
      <c r="B25" s="8" t="s">
        <v>26</v>
      </c>
      <c r="C25" s="9">
        <v>16000000</v>
      </c>
      <c r="D25" s="9">
        <v>16000000</v>
      </c>
      <c r="E25" s="9">
        <v>3500000</v>
      </c>
      <c r="F25" s="10">
        <v>3475797</v>
      </c>
      <c r="G25" s="10">
        <f t="shared" si="1"/>
        <v>99.308485714285709</v>
      </c>
      <c r="H25" s="10">
        <f t="shared" si="2"/>
        <v>21.72373125</v>
      </c>
      <c r="M25" s="11"/>
      <c r="N25" s="11"/>
    </row>
    <row r="26" spans="1:14" x14ac:dyDescent="0.25">
      <c r="A26" s="7" t="s">
        <v>53</v>
      </c>
      <c r="B26" s="8" t="s">
        <v>16</v>
      </c>
      <c r="C26" s="9">
        <v>66500</v>
      </c>
      <c r="D26" s="9">
        <v>66500</v>
      </c>
      <c r="E26" s="9">
        <v>0</v>
      </c>
      <c r="F26" s="10">
        <v>0</v>
      </c>
      <c r="G26" s="10" t="str">
        <f t="shared" si="1"/>
        <v/>
      </c>
      <c r="H26" s="10">
        <f t="shared" si="2"/>
        <v>0</v>
      </c>
      <c r="M26" s="11"/>
      <c r="N26" s="11"/>
    </row>
    <row r="27" spans="1:14" x14ac:dyDescent="0.25">
      <c r="A27" s="7" t="s">
        <v>54</v>
      </c>
      <c r="B27" s="8" t="s">
        <v>17</v>
      </c>
      <c r="C27" s="9">
        <v>7400</v>
      </c>
      <c r="D27" s="9">
        <v>7400</v>
      </c>
      <c r="E27" s="9">
        <v>1400</v>
      </c>
      <c r="F27" s="10">
        <v>439.38</v>
      </c>
      <c r="G27" s="10">
        <f t="shared" si="1"/>
        <v>31.384285714285713</v>
      </c>
      <c r="H27" s="10">
        <f t="shared" si="2"/>
        <v>5.9375675675675677</v>
      </c>
      <c r="M27" s="11"/>
      <c r="N27" s="11"/>
    </row>
    <row r="28" spans="1:14" x14ac:dyDescent="0.25">
      <c r="A28" s="7" t="s">
        <v>55</v>
      </c>
      <c r="B28" s="8" t="s">
        <v>18</v>
      </c>
      <c r="C28" s="9">
        <v>4114600</v>
      </c>
      <c r="D28" s="9">
        <v>4114600</v>
      </c>
      <c r="E28" s="9">
        <v>1028675</v>
      </c>
      <c r="F28" s="10">
        <v>483766.75</v>
      </c>
      <c r="G28" s="10">
        <f t="shared" si="1"/>
        <v>47.028142999489638</v>
      </c>
      <c r="H28" s="10">
        <f t="shared" si="2"/>
        <v>11.757321489330677</v>
      </c>
      <c r="M28" s="11"/>
      <c r="N28" s="11"/>
    </row>
    <row r="29" spans="1:14" x14ac:dyDescent="0.25">
      <c r="A29" s="7" t="s">
        <v>56</v>
      </c>
      <c r="B29" s="8" t="s">
        <v>19</v>
      </c>
      <c r="C29" s="9">
        <v>1675000</v>
      </c>
      <c r="D29" s="9">
        <v>1675000</v>
      </c>
      <c r="E29" s="9">
        <v>175000</v>
      </c>
      <c r="F29" s="10">
        <v>96000</v>
      </c>
      <c r="G29" s="10">
        <f t="shared" si="1"/>
        <v>54.857142857142861</v>
      </c>
      <c r="H29" s="10">
        <f t="shared" si="2"/>
        <v>5.7313432835820892</v>
      </c>
      <c r="M29" s="11"/>
      <c r="N29" s="11"/>
    </row>
    <row r="30" spans="1:14" x14ac:dyDescent="0.25">
      <c r="A30" s="7" t="s">
        <v>57</v>
      </c>
      <c r="B30" s="8" t="s">
        <v>64</v>
      </c>
      <c r="C30" s="9">
        <v>84700</v>
      </c>
      <c r="D30" s="9">
        <v>84700</v>
      </c>
      <c r="E30" s="9">
        <v>14500</v>
      </c>
      <c r="F30" s="10">
        <v>7260</v>
      </c>
      <c r="G30" s="10">
        <f t="shared" si="1"/>
        <v>50.068965517241381</v>
      </c>
      <c r="H30" s="10">
        <f t="shared" si="2"/>
        <v>8.5714285714285712</v>
      </c>
      <c r="M30" s="11"/>
      <c r="N30" s="11"/>
    </row>
    <row r="31" spans="1:14" x14ac:dyDescent="0.25">
      <c r="A31" s="7" t="s">
        <v>58</v>
      </c>
      <c r="B31" s="8" t="s">
        <v>1</v>
      </c>
      <c r="C31" s="9">
        <v>656250</v>
      </c>
      <c r="D31" s="9">
        <v>656300</v>
      </c>
      <c r="E31" s="9">
        <v>26300</v>
      </c>
      <c r="F31" s="10">
        <v>9600</v>
      </c>
      <c r="G31" s="10">
        <f t="shared" si="1"/>
        <v>36.50190114068441</v>
      </c>
      <c r="H31" s="10">
        <f t="shared" si="2"/>
        <v>1.4627456955660523</v>
      </c>
      <c r="M31" s="11"/>
      <c r="N31" s="11"/>
    </row>
    <row r="32" spans="1:14" x14ac:dyDescent="0.25">
      <c r="A32" s="7" t="s">
        <v>59</v>
      </c>
      <c r="B32" s="8" t="s">
        <v>21</v>
      </c>
      <c r="C32" s="9">
        <v>632500</v>
      </c>
      <c r="D32" s="9">
        <v>632500</v>
      </c>
      <c r="E32" s="9">
        <v>192500</v>
      </c>
      <c r="F32" s="10">
        <v>117400</v>
      </c>
      <c r="G32" s="10">
        <f t="shared" si="1"/>
        <v>60.987012987012989</v>
      </c>
      <c r="H32" s="10">
        <f t="shared" si="2"/>
        <v>18.561264822134387</v>
      </c>
      <c r="M32" s="11"/>
      <c r="N32" s="11"/>
    </row>
    <row r="33" spans="1:14" x14ac:dyDescent="0.25">
      <c r="A33" s="7" t="s">
        <v>60</v>
      </c>
      <c r="B33" s="8" t="s">
        <v>20</v>
      </c>
      <c r="C33" s="9">
        <v>487500</v>
      </c>
      <c r="D33" s="9">
        <v>487500</v>
      </c>
      <c r="E33" s="9">
        <v>98000</v>
      </c>
      <c r="F33" s="10">
        <v>72763.240000000005</v>
      </c>
      <c r="G33" s="10">
        <f t="shared" si="1"/>
        <v>74.248204081632664</v>
      </c>
      <c r="H33" s="10">
        <f t="shared" si="2"/>
        <v>14.92579282051282</v>
      </c>
      <c r="M33" s="11"/>
      <c r="N33" s="11"/>
    </row>
    <row r="34" spans="1:14" x14ac:dyDescent="0.25">
      <c r="A34" s="7" t="s">
        <v>65</v>
      </c>
      <c r="B34" s="8" t="s">
        <v>66</v>
      </c>
      <c r="C34" s="9">
        <v>4067900</v>
      </c>
      <c r="D34" s="9">
        <v>4067900</v>
      </c>
      <c r="E34" s="9">
        <v>1113200</v>
      </c>
      <c r="F34" s="10">
        <v>973653</v>
      </c>
      <c r="G34" s="10">
        <f t="shared" si="1"/>
        <v>87.464337046352853</v>
      </c>
      <c r="H34" s="10">
        <f t="shared" si="2"/>
        <v>23.935027901374173</v>
      </c>
      <c r="M34" s="11"/>
      <c r="N34" s="11"/>
    </row>
    <row r="35" spans="1:14" ht="13.5" thickBot="1" x14ac:dyDescent="0.3">
      <c r="A35" s="7" t="s">
        <v>61</v>
      </c>
      <c r="B35" s="8" t="s">
        <v>28</v>
      </c>
      <c r="C35" s="9">
        <v>986000</v>
      </c>
      <c r="D35" s="9">
        <v>986000</v>
      </c>
      <c r="E35" s="9">
        <v>247600</v>
      </c>
      <c r="F35" s="10">
        <v>233926.85</v>
      </c>
      <c r="G35" s="10">
        <f t="shared" si="1"/>
        <v>94.477726171243944</v>
      </c>
      <c r="H35" s="10">
        <f t="shared" si="2"/>
        <v>23.72483265720081</v>
      </c>
      <c r="M35" s="11"/>
      <c r="N35" s="11"/>
    </row>
    <row r="36" spans="1:14" ht="14.25" thickTop="1" thickBot="1" x14ac:dyDescent="0.3">
      <c r="A36" s="4"/>
      <c r="B36" s="4" t="s">
        <v>0</v>
      </c>
      <c r="C36" s="5">
        <f>SUM(C3:C4,C14)</f>
        <v>115833050</v>
      </c>
      <c r="D36" s="5">
        <f>SUM(D3:D4,D14)</f>
        <v>114331800</v>
      </c>
      <c r="E36" s="5">
        <f>SUM(E3:E4,E14)</f>
        <v>31590580</v>
      </c>
      <c r="F36" s="5">
        <f>SUM(F3:F4,F14)</f>
        <v>29286401.41</v>
      </c>
      <c r="G36" s="5">
        <f t="shared" si="1"/>
        <v>92.706121286788658</v>
      </c>
      <c r="H36" s="5">
        <f t="shared" si="2"/>
        <v>25.615271875366258</v>
      </c>
    </row>
    <row r="37" spans="1:14" ht="13.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ignoredErrors>
    <ignoredError sqref="A13 A15:A35 A5:A11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EA1E-7BE9-4253-800D-0BA44FCC0211}">
  <dimension ref="A1:N40"/>
  <sheetViews>
    <sheetView showGridLines="0" tabSelected="1" topLeftCell="A3" zoomScaleNormal="100" workbookViewId="0">
      <selection activeCell="C38" sqref="C38"/>
    </sheetView>
  </sheetViews>
  <sheetFormatPr defaultColWidth="9.125" defaultRowHeight="12.75" x14ac:dyDescent="0.25"/>
  <cols>
    <col min="1" max="1" width="13" style="1" customWidth="1"/>
    <col min="2" max="2" width="94" style="1" bestFit="1" customWidth="1"/>
    <col min="3" max="3" width="20.125" style="1" bestFit="1" customWidth="1"/>
    <col min="4" max="4" width="17.75" style="1" bestFit="1" customWidth="1"/>
    <col min="5" max="5" width="14.375" style="1" bestFit="1" customWidth="1"/>
    <col min="6" max="6" width="14.25" style="1" bestFit="1" customWidth="1"/>
    <col min="7" max="7" width="18.375" style="1" bestFit="1" customWidth="1"/>
    <col min="8" max="8" width="15.125" style="1" bestFit="1" customWidth="1"/>
    <col min="9" max="16384" width="9.125" style="1"/>
  </cols>
  <sheetData>
    <row r="1" spans="1:14" ht="50.1" customHeight="1" thickBot="1" x14ac:dyDescent="0.3">
      <c r="B1" s="12" t="s">
        <v>9</v>
      </c>
      <c r="C1" s="12"/>
      <c r="D1" s="12"/>
      <c r="E1" s="12"/>
      <c r="F1" s="12"/>
      <c r="G1" s="12"/>
      <c r="H1" s="12"/>
    </row>
    <row r="2" spans="1:14" ht="39.75" thickTop="1" thickBot="1" x14ac:dyDescent="0.3">
      <c r="A2" s="2" t="s">
        <v>6</v>
      </c>
      <c r="B2" s="2" t="s">
        <v>8</v>
      </c>
      <c r="C2" s="2" t="s">
        <v>68</v>
      </c>
      <c r="D2" s="2" t="s">
        <v>69</v>
      </c>
      <c r="E2" s="2" t="s">
        <v>72</v>
      </c>
      <c r="F2" s="2" t="s">
        <v>71</v>
      </c>
      <c r="G2" s="2" t="s">
        <v>74</v>
      </c>
      <c r="H2" s="2" t="s">
        <v>23</v>
      </c>
    </row>
    <row r="3" spans="1:14" ht="14.25" thickTop="1" thickBot="1" x14ac:dyDescent="0.3">
      <c r="A3" s="7"/>
      <c r="B3" s="8" t="s">
        <v>73</v>
      </c>
      <c r="C3" s="9">
        <v>1501400</v>
      </c>
      <c r="D3" s="9">
        <v>1501400</v>
      </c>
      <c r="E3" s="9">
        <v>750700</v>
      </c>
      <c r="F3" s="9">
        <v>683274.4</v>
      </c>
      <c r="G3" s="10">
        <f>IFERROR(F3/$E3*100,"")</f>
        <v>91.018302917277211</v>
      </c>
      <c r="H3" s="10">
        <f>IFERROR(F3/$D3*100,"")</f>
        <v>45.509151458638605</v>
      </c>
    </row>
    <row r="4" spans="1:14" ht="14.25" thickTop="1" thickBot="1" x14ac:dyDescent="0.3">
      <c r="A4" s="3" t="s">
        <v>29</v>
      </c>
      <c r="B4" s="4" t="s">
        <v>30</v>
      </c>
      <c r="C4" s="5">
        <f t="shared" ref="C4:F4" si="0">SUM(C5:C13)</f>
        <v>46122600</v>
      </c>
      <c r="D4" s="5">
        <f t="shared" si="0"/>
        <v>46122700</v>
      </c>
      <c r="E4" s="5">
        <f t="shared" si="0"/>
        <v>24525105</v>
      </c>
      <c r="F4" s="5">
        <f t="shared" si="0"/>
        <v>21915239.919999998</v>
      </c>
      <c r="G4" s="6">
        <f>IFERROR(F4/$E4*100,"")</f>
        <v>89.358393858048714</v>
      </c>
      <c r="H4" s="6">
        <f>IFERROR(F4/$D4*100,"")</f>
        <v>47.515084589583864</v>
      </c>
    </row>
    <row r="5" spans="1:14" ht="13.5" thickTop="1" x14ac:dyDescent="0.25">
      <c r="A5" s="7" t="s">
        <v>35</v>
      </c>
      <c r="B5" s="8" t="s">
        <v>11</v>
      </c>
      <c r="C5" s="9">
        <v>5800000</v>
      </c>
      <c r="D5" s="9">
        <v>5800000</v>
      </c>
      <c r="E5" s="9">
        <v>1968000</v>
      </c>
      <c r="F5" s="9">
        <v>1714173</v>
      </c>
      <c r="G5" s="10">
        <f t="shared" ref="G5:G36" si="1">IFERROR(F5/$E5*100,"")</f>
        <v>87.102286585365846</v>
      </c>
      <c r="H5" s="10">
        <f t="shared" ref="H5:H36" si="2">IFERROR(F5/$D5*100,"")</f>
        <v>29.554706896551725</v>
      </c>
      <c r="M5" s="11"/>
      <c r="N5" s="11"/>
    </row>
    <row r="6" spans="1:14" x14ac:dyDescent="0.25">
      <c r="A6" s="7" t="s">
        <v>36</v>
      </c>
      <c r="B6" s="8" t="s">
        <v>3</v>
      </c>
      <c r="C6" s="9">
        <v>841000</v>
      </c>
      <c r="D6" s="9">
        <v>841100</v>
      </c>
      <c r="E6" s="9">
        <v>425205</v>
      </c>
      <c r="F6" s="10">
        <v>416197.47</v>
      </c>
      <c r="G6" s="10">
        <f t="shared" si="1"/>
        <v>97.881602991498212</v>
      </c>
      <c r="H6" s="10">
        <f t="shared" si="2"/>
        <v>49.48251931993817</v>
      </c>
      <c r="M6" s="11"/>
      <c r="N6" s="11"/>
    </row>
    <row r="7" spans="1:14" x14ac:dyDescent="0.25">
      <c r="A7" s="7" t="s">
        <v>62</v>
      </c>
      <c r="B7" s="8" t="s">
        <v>63</v>
      </c>
      <c r="C7" s="9">
        <v>2000000</v>
      </c>
      <c r="D7" s="9">
        <v>2000000</v>
      </c>
      <c r="E7" s="9">
        <v>1000000</v>
      </c>
      <c r="F7" s="10">
        <v>909531.77</v>
      </c>
      <c r="G7" s="10">
        <f t="shared" si="1"/>
        <v>90.953177000000011</v>
      </c>
      <c r="H7" s="10">
        <f t="shared" si="2"/>
        <v>45.476588500000005</v>
      </c>
      <c r="M7" s="11"/>
      <c r="N7" s="11"/>
    </row>
    <row r="8" spans="1:14" x14ac:dyDescent="0.25">
      <c r="A8" s="7" t="s">
        <v>37</v>
      </c>
      <c r="B8" s="8" t="s">
        <v>24</v>
      </c>
      <c r="C8" s="9">
        <v>4776500</v>
      </c>
      <c r="D8" s="9">
        <v>4776500</v>
      </c>
      <c r="E8" s="9">
        <v>2968000</v>
      </c>
      <c r="F8" s="10">
        <v>2958492</v>
      </c>
      <c r="G8" s="10">
        <f t="shared" si="1"/>
        <v>99.679649595687337</v>
      </c>
      <c r="H8" s="10">
        <f t="shared" si="2"/>
        <v>61.938490526536171</v>
      </c>
      <c r="M8" s="11"/>
      <c r="N8" s="11"/>
    </row>
    <row r="9" spans="1:14" x14ac:dyDescent="0.25">
      <c r="A9" s="7" t="s">
        <v>38</v>
      </c>
      <c r="B9" s="8" t="s">
        <v>25</v>
      </c>
      <c r="C9" s="9">
        <v>12945000</v>
      </c>
      <c r="D9" s="9">
        <v>12945000</v>
      </c>
      <c r="E9" s="9">
        <v>7645500</v>
      </c>
      <c r="F9" s="10">
        <v>6668679</v>
      </c>
      <c r="G9" s="10">
        <f t="shared" si="1"/>
        <v>87.223582499509504</v>
      </c>
      <c r="H9" s="10">
        <f t="shared" si="2"/>
        <v>51.515480880648902</v>
      </c>
      <c r="M9" s="11"/>
      <c r="N9" s="11"/>
    </row>
    <row r="10" spans="1:14" x14ac:dyDescent="0.25">
      <c r="A10" s="7" t="s">
        <v>39</v>
      </c>
      <c r="B10" s="8" t="s">
        <v>12</v>
      </c>
      <c r="C10" s="9">
        <v>7260100</v>
      </c>
      <c r="D10" s="9">
        <v>7260100</v>
      </c>
      <c r="E10" s="9">
        <v>4280400</v>
      </c>
      <c r="F10" s="10">
        <v>4242639.21</v>
      </c>
      <c r="G10" s="10">
        <f t="shared" si="1"/>
        <v>99.117820998037558</v>
      </c>
      <c r="H10" s="10">
        <f t="shared" si="2"/>
        <v>58.437751683861109</v>
      </c>
      <c r="M10" s="11"/>
      <c r="N10" s="11"/>
    </row>
    <row r="11" spans="1:14" x14ac:dyDescent="0.25">
      <c r="A11" s="7" t="s">
        <v>40</v>
      </c>
      <c r="B11" s="8" t="s">
        <v>10</v>
      </c>
      <c r="C11" s="9">
        <v>1000000</v>
      </c>
      <c r="D11" s="9">
        <v>1000000</v>
      </c>
      <c r="E11" s="9">
        <v>600000</v>
      </c>
      <c r="F11" s="10">
        <v>507226.29</v>
      </c>
      <c r="G11" s="10">
        <f t="shared" si="1"/>
        <v>84.537714999999992</v>
      </c>
      <c r="H11" s="10">
        <f t="shared" si="2"/>
        <v>50.722628999999998</v>
      </c>
      <c r="M11" s="11"/>
      <c r="N11" s="11"/>
    </row>
    <row r="12" spans="1:14" x14ac:dyDescent="0.25">
      <c r="A12" s="7" t="s">
        <v>75</v>
      </c>
      <c r="B12" s="8" t="s">
        <v>67</v>
      </c>
      <c r="C12" s="9">
        <v>2000000</v>
      </c>
      <c r="D12" s="9">
        <v>2000000</v>
      </c>
      <c r="E12" s="9">
        <v>1000000</v>
      </c>
      <c r="F12" s="10">
        <v>945454</v>
      </c>
      <c r="G12" s="10">
        <f t="shared" si="1"/>
        <v>94.545400000000001</v>
      </c>
      <c r="H12" s="10">
        <f t="shared" si="2"/>
        <v>47.2727</v>
      </c>
      <c r="M12" s="11"/>
      <c r="N12" s="11"/>
    </row>
    <row r="13" spans="1:14" ht="13.5" thickBot="1" x14ac:dyDescent="0.3">
      <c r="A13" s="7" t="s">
        <v>41</v>
      </c>
      <c r="B13" s="8" t="s">
        <v>13</v>
      </c>
      <c r="C13" s="9">
        <v>9500000</v>
      </c>
      <c r="D13" s="9">
        <v>9500000</v>
      </c>
      <c r="E13" s="9">
        <v>4638000</v>
      </c>
      <c r="F13" s="10">
        <v>3552847.18</v>
      </c>
      <c r="G13" s="10">
        <f t="shared" si="1"/>
        <v>76.603000862440709</v>
      </c>
      <c r="H13" s="10">
        <f t="shared" si="2"/>
        <v>37.398391368421052</v>
      </c>
      <c r="M13" s="11"/>
      <c r="N13" s="11"/>
    </row>
    <row r="14" spans="1:14" ht="14.25" thickTop="1" thickBot="1" x14ac:dyDescent="0.3">
      <c r="A14" s="3" t="s">
        <v>31</v>
      </c>
      <c r="B14" s="4" t="s">
        <v>32</v>
      </c>
      <c r="C14" s="5">
        <f>SUM(C15:C35)</f>
        <v>68209050</v>
      </c>
      <c r="D14" s="5">
        <f>SUM(D15:D35)</f>
        <v>68209100</v>
      </c>
      <c r="E14" s="5">
        <f>SUM(E15:E35)</f>
        <v>39207350</v>
      </c>
      <c r="F14" s="5">
        <f>SUM(F15:F35)</f>
        <v>38136057.560000002</v>
      </c>
      <c r="G14" s="6">
        <f t="shared" si="1"/>
        <v>97.267623443053409</v>
      </c>
      <c r="H14" s="6">
        <f t="shared" si="2"/>
        <v>55.910512761493706</v>
      </c>
      <c r="M14" s="11"/>
      <c r="N14" s="11"/>
    </row>
    <row r="15" spans="1:14" ht="13.5" thickTop="1" x14ac:dyDescent="0.25">
      <c r="A15" s="7" t="s">
        <v>42</v>
      </c>
      <c r="B15" s="8" t="s">
        <v>4</v>
      </c>
      <c r="C15" s="9">
        <v>10000000</v>
      </c>
      <c r="D15" s="9">
        <v>10000000</v>
      </c>
      <c r="E15" s="9">
        <v>8775000</v>
      </c>
      <c r="F15" s="10">
        <v>8774351.3200000003</v>
      </c>
      <c r="G15" s="10">
        <f t="shared" si="1"/>
        <v>99.99260763532763</v>
      </c>
      <c r="H15" s="10">
        <f t="shared" si="2"/>
        <v>87.743513199999995</v>
      </c>
      <c r="M15" s="11"/>
      <c r="N15" s="11"/>
    </row>
    <row r="16" spans="1:14" x14ac:dyDescent="0.25">
      <c r="A16" s="7" t="s">
        <v>43</v>
      </c>
      <c r="B16" s="8" t="s">
        <v>14</v>
      </c>
      <c r="C16" s="9">
        <v>12541000</v>
      </c>
      <c r="D16" s="9">
        <v>12541000</v>
      </c>
      <c r="E16" s="9">
        <v>6211000</v>
      </c>
      <c r="F16" s="10">
        <v>6134650</v>
      </c>
      <c r="G16" s="10">
        <f t="shared" si="1"/>
        <v>98.770729351151189</v>
      </c>
      <c r="H16" s="10">
        <f t="shared" si="2"/>
        <v>48.916753049996018</v>
      </c>
      <c r="M16" s="11"/>
      <c r="N16" s="11"/>
    </row>
    <row r="17" spans="1:14" x14ac:dyDescent="0.25">
      <c r="A17" s="7" t="s">
        <v>44</v>
      </c>
      <c r="B17" s="8" t="s">
        <v>45</v>
      </c>
      <c r="C17" s="9">
        <v>36000</v>
      </c>
      <c r="D17" s="9">
        <v>34500</v>
      </c>
      <c r="E17" s="9">
        <v>8000</v>
      </c>
      <c r="F17" s="10">
        <v>8000</v>
      </c>
      <c r="G17" s="10">
        <f t="shared" si="1"/>
        <v>100</v>
      </c>
      <c r="H17" s="10">
        <f t="shared" si="2"/>
        <v>23.188405797101449</v>
      </c>
      <c r="M17" s="11"/>
      <c r="N17" s="11"/>
    </row>
    <row r="18" spans="1:14" x14ac:dyDescent="0.25">
      <c r="A18" s="7" t="s">
        <v>46</v>
      </c>
      <c r="B18" s="8" t="s">
        <v>22</v>
      </c>
      <c r="C18" s="9">
        <v>2801600</v>
      </c>
      <c r="D18" s="9">
        <v>2801600</v>
      </c>
      <c r="E18" s="9">
        <v>169300</v>
      </c>
      <c r="F18" s="10">
        <v>88500</v>
      </c>
      <c r="G18" s="10">
        <f t="shared" si="1"/>
        <v>52.274069698759597</v>
      </c>
      <c r="H18" s="10">
        <f t="shared" si="2"/>
        <v>3.1589091947458598</v>
      </c>
      <c r="M18" s="11"/>
      <c r="N18" s="11"/>
    </row>
    <row r="19" spans="1:14" x14ac:dyDescent="0.25">
      <c r="A19" s="7" t="s">
        <v>47</v>
      </c>
      <c r="B19" s="8" t="s">
        <v>7</v>
      </c>
      <c r="C19" s="9">
        <v>930000</v>
      </c>
      <c r="D19" s="9">
        <v>1080000</v>
      </c>
      <c r="E19" s="9">
        <v>930000</v>
      </c>
      <c r="F19" s="10">
        <v>930000</v>
      </c>
      <c r="G19" s="10">
        <f t="shared" si="1"/>
        <v>100</v>
      </c>
      <c r="H19" s="10">
        <f t="shared" si="2"/>
        <v>86.111111111111114</v>
      </c>
      <c r="M19" s="11"/>
      <c r="N19" s="11"/>
    </row>
    <row r="20" spans="1:14" x14ac:dyDescent="0.25">
      <c r="A20" s="7" t="s">
        <v>48</v>
      </c>
      <c r="B20" s="8" t="s">
        <v>15</v>
      </c>
      <c r="C20" s="9">
        <v>939500</v>
      </c>
      <c r="D20" s="9">
        <v>939500</v>
      </c>
      <c r="E20" s="9">
        <v>481100</v>
      </c>
      <c r="F20" s="10">
        <v>481100</v>
      </c>
      <c r="G20" s="10">
        <f t="shared" si="1"/>
        <v>100</v>
      </c>
      <c r="H20" s="10">
        <f t="shared" si="2"/>
        <v>51.208089409260246</v>
      </c>
      <c r="M20" s="11"/>
      <c r="N20" s="11"/>
    </row>
    <row r="21" spans="1:14" x14ac:dyDescent="0.25">
      <c r="A21" s="7" t="s">
        <v>49</v>
      </c>
      <c r="B21" s="8" t="s">
        <v>5</v>
      </c>
      <c r="C21" s="9">
        <v>1274000</v>
      </c>
      <c r="D21" s="9">
        <v>1274000</v>
      </c>
      <c r="E21" s="9">
        <v>609500</v>
      </c>
      <c r="F21" s="10">
        <v>609500</v>
      </c>
      <c r="G21" s="10">
        <f t="shared" si="1"/>
        <v>100</v>
      </c>
      <c r="H21" s="10">
        <f t="shared" si="2"/>
        <v>47.8414442700157</v>
      </c>
      <c r="M21" s="11"/>
      <c r="N21" s="11"/>
    </row>
    <row r="22" spans="1:14" x14ac:dyDescent="0.25">
      <c r="A22" s="7" t="s">
        <v>50</v>
      </c>
      <c r="B22" s="8" t="s">
        <v>2</v>
      </c>
      <c r="C22" s="9">
        <v>808600</v>
      </c>
      <c r="D22" s="9">
        <v>808600</v>
      </c>
      <c r="E22" s="9">
        <v>385400</v>
      </c>
      <c r="F22" s="10">
        <v>385245.77</v>
      </c>
      <c r="G22" s="10">
        <f t="shared" si="1"/>
        <v>99.95998183705241</v>
      </c>
      <c r="H22" s="10">
        <f t="shared" si="2"/>
        <v>47.643553054662377</v>
      </c>
      <c r="M22" s="11"/>
      <c r="N22" s="11"/>
    </row>
    <row r="23" spans="1:14" x14ac:dyDescent="0.25">
      <c r="A23" s="7" t="s">
        <v>51</v>
      </c>
      <c r="B23" s="8" t="s">
        <v>27</v>
      </c>
      <c r="C23" s="9">
        <v>250000</v>
      </c>
      <c r="D23" s="9">
        <v>250000</v>
      </c>
      <c r="E23" s="9">
        <v>127200</v>
      </c>
      <c r="F23" s="10">
        <v>97962.01</v>
      </c>
      <c r="G23" s="10">
        <f t="shared" si="1"/>
        <v>77.014158805031443</v>
      </c>
      <c r="H23" s="10">
        <f t="shared" si="2"/>
        <v>39.184803999999993</v>
      </c>
      <c r="M23" s="11"/>
      <c r="N23" s="11"/>
    </row>
    <row r="24" spans="1:14" x14ac:dyDescent="0.25">
      <c r="A24" s="7" t="s">
        <v>33</v>
      </c>
      <c r="B24" s="8" t="s">
        <v>34</v>
      </c>
      <c r="C24" s="9">
        <v>9850000</v>
      </c>
      <c r="D24" s="9">
        <v>9700000</v>
      </c>
      <c r="E24" s="9">
        <v>5888900</v>
      </c>
      <c r="F24" s="10">
        <v>5849429.3399999999</v>
      </c>
      <c r="G24" s="10">
        <f t="shared" si="1"/>
        <v>99.329744774066469</v>
      </c>
      <c r="H24" s="10">
        <f t="shared" si="2"/>
        <v>60.303395257731964</v>
      </c>
      <c r="M24" s="11"/>
      <c r="N24" s="11"/>
    </row>
    <row r="25" spans="1:14" x14ac:dyDescent="0.25">
      <c r="A25" s="7" t="s">
        <v>52</v>
      </c>
      <c r="B25" s="8" t="s">
        <v>26</v>
      </c>
      <c r="C25" s="9">
        <v>16000000</v>
      </c>
      <c r="D25" s="9">
        <v>16000000</v>
      </c>
      <c r="E25" s="9">
        <v>9000000</v>
      </c>
      <c r="F25" s="10">
        <v>8857413.7400000002</v>
      </c>
      <c r="G25" s="10">
        <f t="shared" si="1"/>
        <v>98.415708222222221</v>
      </c>
      <c r="H25" s="10">
        <f t="shared" si="2"/>
        <v>55.358835875000004</v>
      </c>
      <c r="M25" s="11"/>
      <c r="N25" s="11"/>
    </row>
    <row r="26" spans="1:14" x14ac:dyDescent="0.25">
      <c r="A26" s="7" t="s">
        <v>53</v>
      </c>
      <c r="B26" s="8" t="s">
        <v>16</v>
      </c>
      <c r="C26" s="9">
        <v>66500</v>
      </c>
      <c r="D26" s="9">
        <v>68000</v>
      </c>
      <c r="E26" s="9">
        <v>68000</v>
      </c>
      <c r="F26" s="10">
        <v>68000</v>
      </c>
      <c r="G26" s="10">
        <f t="shared" si="1"/>
        <v>100</v>
      </c>
      <c r="H26" s="10">
        <f t="shared" si="2"/>
        <v>100</v>
      </c>
      <c r="M26" s="11"/>
      <c r="N26" s="11"/>
    </row>
    <row r="27" spans="1:14" x14ac:dyDescent="0.25">
      <c r="A27" s="7" t="s">
        <v>54</v>
      </c>
      <c r="B27" s="8" t="s">
        <v>17</v>
      </c>
      <c r="C27" s="9">
        <v>7400</v>
      </c>
      <c r="D27" s="9">
        <v>7400</v>
      </c>
      <c r="E27" s="9">
        <v>3500</v>
      </c>
      <c r="F27" s="10">
        <v>1743.07</v>
      </c>
      <c r="G27" s="10">
        <f t="shared" si="1"/>
        <v>49.802</v>
      </c>
      <c r="H27" s="10">
        <f t="shared" si="2"/>
        <v>23.555</v>
      </c>
      <c r="M27" s="11"/>
      <c r="N27" s="11"/>
    </row>
    <row r="28" spans="1:14" x14ac:dyDescent="0.25">
      <c r="A28" s="7" t="s">
        <v>55</v>
      </c>
      <c r="B28" s="8" t="s">
        <v>18</v>
      </c>
      <c r="C28" s="9">
        <v>4114600</v>
      </c>
      <c r="D28" s="9">
        <v>4114600</v>
      </c>
      <c r="E28" s="9">
        <v>2057350</v>
      </c>
      <c r="F28" s="10">
        <v>1469282.67</v>
      </c>
      <c r="G28" s="10">
        <f t="shared" si="1"/>
        <v>71.416271903176408</v>
      </c>
      <c r="H28" s="10">
        <f t="shared" si="2"/>
        <v>35.70900379137705</v>
      </c>
      <c r="M28" s="11"/>
      <c r="N28" s="11"/>
    </row>
    <row r="29" spans="1:14" x14ac:dyDescent="0.25">
      <c r="A29" s="7" t="s">
        <v>56</v>
      </c>
      <c r="B29" s="8" t="s">
        <v>19</v>
      </c>
      <c r="C29" s="9">
        <v>1675000</v>
      </c>
      <c r="D29" s="9">
        <v>1675000</v>
      </c>
      <c r="E29" s="9">
        <v>1175000</v>
      </c>
      <c r="F29" s="10">
        <v>1138000</v>
      </c>
      <c r="G29" s="10">
        <f t="shared" si="1"/>
        <v>96.851063829787236</v>
      </c>
      <c r="H29" s="10">
        <f t="shared" si="2"/>
        <v>67.940298507462686</v>
      </c>
      <c r="M29" s="11"/>
      <c r="N29" s="11"/>
    </row>
    <row r="30" spans="1:14" x14ac:dyDescent="0.25">
      <c r="A30" s="7" t="s">
        <v>57</v>
      </c>
      <c r="B30" s="8" t="s">
        <v>64</v>
      </c>
      <c r="C30" s="9">
        <v>84700</v>
      </c>
      <c r="D30" s="9">
        <v>84700</v>
      </c>
      <c r="E30" s="9">
        <v>36300</v>
      </c>
      <c r="F30" s="10">
        <v>29040</v>
      </c>
      <c r="G30" s="10">
        <f t="shared" si="1"/>
        <v>80</v>
      </c>
      <c r="H30" s="10">
        <f t="shared" si="2"/>
        <v>34.285714285714285</v>
      </c>
      <c r="M30" s="11"/>
      <c r="N30" s="11"/>
    </row>
    <row r="31" spans="1:14" x14ac:dyDescent="0.25">
      <c r="A31" s="7" t="s">
        <v>58</v>
      </c>
      <c r="B31" s="8" t="s">
        <v>1</v>
      </c>
      <c r="C31" s="9">
        <v>656250</v>
      </c>
      <c r="D31" s="9">
        <v>656300</v>
      </c>
      <c r="E31" s="9">
        <v>194400</v>
      </c>
      <c r="F31" s="10">
        <v>192650</v>
      </c>
      <c r="G31" s="10">
        <f t="shared" si="1"/>
        <v>99.099794238683131</v>
      </c>
      <c r="H31" s="10">
        <f t="shared" si="2"/>
        <v>29.353953984458325</v>
      </c>
      <c r="M31" s="11"/>
      <c r="N31" s="11"/>
    </row>
    <row r="32" spans="1:14" x14ac:dyDescent="0.25">
      <c r="A32" s="7" t="s">
        <v>59</v>
      </c>
      <c r="B32" s="8" t="s">
        <v>21</v>
      </c>
      <c r="C32" s="9">
        <v>632500</v>
      </c>
      <c r="D32" s="9">
        <v>632500</v>
      </c>
      <c r="E32" s="9">
        <v>242500</v>
      </c>
      <c r="F32" s="10">
        <v>216600</v>
      </c>
      <c r="G32" s="10">
        <f t="shared" si="1"/>
        <v>89.319587628865975</v>
      </c>
      <c r="H32" s="10">
        <f t="shared" si="2"/>
        <v>34.245059288537547</v>
      </c>
      <c r="M32" s="11"/>
      <c r="N32" s="11"/>
    </row>
    <row r="33" spans="1:14" x14ac:dyDescent="0.25">
      <c r="A33" s="7" t="s">
        <v>60</v>
      </c>
      <c r="B33" s="8" t="s">
        <v>20</v>
      </c>
      <c r="C33" s="9">
        <v>487500</v>
      </c>
      <c r="D33" s="9">
        <v>487500</v>
      </c>
      <c r="E33" s="9">
        <v>193000</v>
      </c>
      <c r="F33" s="10">
        <v>177516.11</v>
      </c>
      <c r="G33" s="10">
        <f t="shared" si="1"/>
        <v>91.977259067357508</v>
      </c>
      <c r="H33" s="10">
        <f t="shared" si="2"/>
        <v>36.413561025641023</v>
      </c>
      <c r="M33" s="11"/>
      <c r="N33" s="11"/>
    </row>
    <row r="34" spans="1:14" x14ac:dyDescent="0.25">
      <c r="A34" s="7" t="s">
        <v>65</v>
      </c>
      <c r="B34" s="8" t="s">
        <v>66</v>
      </c>
      <c r="C34" s="9">
        <v>4067900</v>
      </c>
      <c r="D34" s="9">
        <v>4067900</v>
      </c>
      <c r="E34" s="9">
        <v>2209700</v>
      </c>
      <c r="F34" s="10">
        <v>2200946</v>
      </c>
      <c r="G34" s="10">
        <f t="shared" si="1"/>
        <v>99.603837625016965</v>
      </c>
      <c r="H34" s="10">
        <f t="shared" si="2"/>
        <v>54.105213992477694</v>
      </c>
      <c r="M34" s="11"/>
      <c r="N34" s="11"/>
    </row>
    <row r="35" spans="1:14" ht="13.5" thickBot="1" x14ac:dyDescent="0.3">
      <c r="A35" s="7" t="s">
        <v>61</v>
      </c>
      <c r="B35" s="8" t="s">
        <v>28</v>
      </c>
      <c r="C35" s="9">
        <v>986000</v>
      </c>
      <c r="D35" s="9">
        <v>986000</v>
      </c>
      <c r="E35" s="9">
        <v>442200</v>
      </c>
      <c r="F35" s="10">
        <v>426127.53</v>
      </c>
      <c r="G35" s="10">
        <f t="shared" si="1"/>
        <v>96.365339213025791</v>
      </c>
      <c r="H35" s="10">
        <f t="shared" si="2"/>
        <v>43.217802231237322</v>
      </c>
      <c r="M35" s="11"/>
      <c r="N35" s="11"/>
    </row>
    <row r="36" spans="1:14" ht="14.25" thickTop="1" thickBot="1" x14ac:dyDescent="0.3">
      <c r="A36" s="4"/>
      <c r="B36" s="4" t="s">
        <v>0</v>
      </c>
      <c r="C36" s="5">
        <f>SUM(C3:C4,C14)</f>
        <v>115833050</v>
      </c>
      <c r="D36" s="5">
        <f>SUM(D3:D4,D14)</f>
        <v>115833200</v>
      </c>
      <c r="E36" s="5">
        <f>SUM(E3:E4,E14)</f>
        <v>64483155</v>
      </c>
      <c r="F36" s="5">
        <f>SUM(F3:F4,F14)</f>
        <v>60734571.879999995</v>
      </c>
      <c r="G36" s="5">
        <f t="shared" si="1"/>
        <v>94.186725013687678</v>
      </c>
      <c r="H36" s="5">
        <f t="shared" si="2"/>
        <v>52.432784279463917</v>
      </c>
    </row>
    <row r="37" spans="1:14" ht="13.5" thickTop="1" x14ac:dyDescent="0.25"/>
    <row r="40" spans="1:14" x14ac:dyDescent="0.25">
      <c r="C40" s="11"/>
      <c r="D40" s="11"/>
      <c r="E40" s="11"/>
      <c r="F40" s="11"/>
    </row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 კვარტალი</vt:lpstr>
      <vt:lpstr>II კვარტალი</vt:lpstr>
      <vt:lpstr>'I კვარტალი'!Print_Area</vt:lpstr>
      <vt:lpstr>'II კვარტალი'!Print_Area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2026-07-22T12:28:54Z</dcterms:modified>
</cp:coreProperties>
</file>