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SITE\For_Site_2026\01_jandacvis_programebi\"/>
    </mc:Choice>
  </mc:AlternateContent>
  <xr:revisionPtr revIDLastSave="0" documentId="13_ncr:1_{11ED9DAF-2DD8-49B5-81D2-4A19CE742AC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სარჩევი" sheetId="19" r:id="rId1"/>
    <sheet name="1.02.01" sheetId="16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54" i="16" l="1"/>
  <c r="G5" i="16"/>
  <c r="G6" i="16"/>
  <c r="G7" i="16"/>
  <c r="G8" i="16"/>
  <c r="G9" i="16"/>
  <c r="G10" i="16"/>
  <c r="G11" i="16"/>
  <c r="G12" i="16"/>
  <c r="G13" i="16"/>
  <c r="G14" i="16"/>
  <c r="G15" i="16"/>
  <c r="G16" i="16"/>
  <c r="G17" i="16"/>
  <c r="G18" i="16"/>
  <c r="G19" i="16"/>
  <c r="G20" i="16"/>
  <c r="G21" i="16"/>
  <c r="G22" i="16"/>
  <c r="G23" i="16"/>
  <c r="G24" i="16"/>
  <c r="G25" i="16"/>
  <c r="G26" i="16"/>
  <c r="G27" i="16"/>
  <c r="G28" i="16"/>
  <c r="G29" i="16"/>
  <c r="G30" i="16"/>
  <c r="G31" i="16"/>
  <c r="G32" i="16"/>
  <c r="G33" i="16"/>
  <c r="G34" i="16"/>
  <c r="G35" i="16"/>
  <c r="G36" i="16"/>
  <c r="G37" i="16"/>
  <c r="G38" i="16"/>
  <c r="G39" i="16"/>
  <c r="G40" i="16"/>
  <c r="G41" i="16"/>
  <c r="G42" i="16"/>
  <c r="G43" i="16"/>
  <c r="G44" i="16"/>
  <c r="G45" i="16"/>
  <c r="G46" i="16"/>
  <c r="G47" i="16"/>
  <c r="G48" i="16"/>
  <c r="G49" i="16"/>
  <c r="G50" i="16"/>
  <c r="G51" i="16"/>
  <c r="G52" i="16"/>
  <c r="G53" i="16"/>
  <c r="G4" i="16"/>
  <c r="D54" i="16"/>
</calcChain>
</file>

<file path=xl/sharedStrings.xml><?xml version="1.0" encoding="utf-8"?>
<sst xmlns="http://schemas.openxmlformats.org/spreadsheetml/2006/main" count="74" uniqueCount="74">
  <si>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</si>
  <si>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სულ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</si>
  <si>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</si>
  <si>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</si>
  <si>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</si>
  <si>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</si>
  <si>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</si>
  <si>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</si>
  <si>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</si>
  <si>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</si>
  <si>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</si>
  <si>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</si>
  <si>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</si>
  <si>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</si>
  <si>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ფურცელი</t>
  </si>
  <si>
    <t>ცხრილის შინაარსი</t>
  </si>
  <si>
    <t>1.02.01</t>
  </si>
  <si>
    <t>1.02.02</t>
  </si>
  <si>
    <t>1.02.03</t>
  </si>
  <si>
    <t>დაავადებათა სკრინინგის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</t>
  </si>
  <si>
    <t>დაავადებათა სკრინინგის ქვეპროგრამის ფარგლებში გაწეულ მომსახურებათა რაოდენობა კომპონენტების მიხედვით და გადარიცხული თანხა</t>
  </si>
  <si>
    <t>დაავადებათა სკრინინგის ქვეპროგრამის ფარგლებში გაწეულ მომსახურებათა რაოდენობა რაიონების მიხედვით და გადარიცხული თანხა</t>
  </si>
  <si>
    <t>სარჩევში დაბრუნება</t>
  </si>
  <si>
    <t>ცოფის რისკის მქონე ექსპოზიცია</t>
  </si>
  <si>
    <t>სავარაუდო ინფექციური წარმოშობის დიარეები</t>
  </si>
  <si>
    <t>ჩუტყვავილა</t>
  </si>
  <si>
    <t>ქუნთრუშა</t>
  </si>
  <si>
    <t>ყივანახველა</t>
  </si>
  <si>
    <t>სავარაუდო საკვებისმიერი მოშხამვა</t>
  </si>
  <si>
    <t>სიფილისი</t>
  </si>
  <si>
    <t>ქლამიდიოზი</t>
  </si>
  <si>
    <t>ტუბერკულოზი</t>
  </si>
  <si>
    <t>ქირურგიული ჩარევის მიდამოს ინფექცია</t>
  </si>
  <si>
    <t>გონორეა</t>
  </si>
  <si>
    <t>შემთხვევათა რაოდენობა ნოზოლოგიების მიხედვით</t>
  </si>
  <si>
    <t>აივ - შიდსზე ტესტირებული</t>
  </si>
  <si>
    <t>აივ - შიდსზე ტესტირებული ორსულები</t>
  </si>
  <si>
    <t>ნოზოკომიური პნევმონია</t>
  </si>
  <si>
    <t>სხვა სალმონელოზი</t>
  </si>
  <si>
    <t>ქრონიკული ვირუსული ჰეპატიტი B (აგრ)</t>
  </si>
  <si>
    <t>საშარდე გზების ნოზოკომიური ინფექცია</t>
  </si>
  <si>
    <t>ნოზოკომიური ბაქტერიემია (სეფსისი)</t>
  </si>
  <si>
    <t>ლაიმის დაავადება (ბორელიოზი)</t>
  </si>
  <si>
    <t>სოკოთი მოშხამვა</t>
  </si>
  <si>
    <t>0-5 წლამდე ბავშვის სიკვდილი</t>
  </si>
  <si>
    <t>ჰეპატიტი C</t>
  </si>
  <si>
    <t>15-49 წლის ასაკის ქალის სიკვდილი</t>
  </si>
  <si>
    <t>ენტეროჰემორაგიული ეშერიხიოზი</t>
  </si>
  <si>
    <t>ლეპტოსპიროზი</t>
  </si>
  <si>
    <t>ექინოკოკოზი</t>
  </si>
  <si>
    <t>მწვავე ჰეპატიტი B</t>
  </si>
  <si>
    <t>ბაქტერიული მენინგიტი</t>
  </si>
  <si>
    <t>ბრუცელოზი</t>
  </si>
  <si>
    <t>Q ცხელება, პარტახტიანი ტიფი, ლაქოვანი ცხელება და სხვა რიკეტსიოზები</t>
  </si>
  <si>
    <t>ვირუსული მენინგიტი</t>
  </si>
  <si>
    <t>მწვავე ჰეპატიტი A</t>
  </si>
  <si>
    <t>ლეიშმანიოზი</t>
  </si>
  <si>
    <t>S. pneumonae გამოწვეული მენინგიტი</t>
  </si>
  <si>
    <t>წითელა</t>
  </si>
  <si>
    <t>ფასციოლოზი</t>
  </si>
  <si>
    <t>დენგეს ცხელება/დენგეს ჰემორაგიული ცხელება</t>
  </si>
  <si>
    <t>ტრიქინელოზი</t>
  </si>
  <si>
    <t>ბოტულიზმი</t>
  </si>
  <si>
    <t>N. meningitidis გამოწვეული მენინგიტი</t>
  </si>
  <si>
    <t>ჯილეხი</t>
  </si>
  <si>
    <t>მდდ/მწვავე პოლიომიელიტი</t>
  </si>
  <si>
    <t>სიფილისი ორსულებში</t>
  </si>
  <si>
    <t>სავარაუდო ვირუსული ჰემორაგიული ცხელებები</t>
  </si>
  <si>
    <t>S.pneumonae გამოწვეული ინფექცია</t>
  </si>
  <si>
    <t>ყბაყურა</t>
  </si>
  <si>
    <t>პოქსვირუსებით გამოწვეული დაავადებები</t>
  </si>
  <si>
    <t>შიგელოზი</t>
  </si>
  <si>
    <t>ტულარემია</t>
  </si>
  <si>
    <t>ამებიაზი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</si>
</sst>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\-#,##0.0;\-"/>
    <numFmt numFmtId="165" formatCode="#,##0;\-#,##0;\-"/>
  </numFmts>
  <fonts count="13" x14ac:knownFonts="1">
    <font>
      <sz val="11"/>
      <color theme="1"/>
      <name val="Sylfaen"/>
      <family val="2"/>
      <scheme val="minor"/>
    </font>
    <font>
      <b/>
      <sz val="14"/>
      <color rgb="FF0070C0"/>
      <name val="Sylfaen"/>
      <family val="2"/>
      <charset val="204"/>
      <scheme val="minor"/>
    </font>
    <font>
      <sz val="11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12"/>
      <color theme="1"/>
      <name val="Sylfaen"/>
      <family val="2"/>
      <charset val="204"/>
      <scheme val="minor"/>
    </font>
    <font>
      <u/>
      <sz val="11"/>
      <color theme="10"/>
      <name val="Sylfaen"/>
      <family val="2"/>
      <scheme val="minor"/>
    </font>
    <font>
      <b/>
      <sz val="12"/>
      <color rgb="FF0070C0"/>
      <name val="Sylfaen"/>
      <family val="2"/>
      <scheme val="minor"/>
    </font>
    <font>
      <sz val="12"/>
      <color theme="1"/>
      <name val="Sylfaen"/>
      <family val="2"/>
      <scheme val="minor"/>
    </font>
    <font>
      <u/>
      <sz val="12"/>
      <color theme="10"/>
      <name val="Sylfaen"/>
      <family val="2"/>
      <scheme val="minor"/>
    </font>
    <font>
      <b/>
      <sz val="9"/>
      <name val="Sylfaen"/>
      <family val="1"/>
      <scheme val="minor"/>
    </font>
    <font>
      <sz val="9"/>
      <color rgb="FF000000"/>
      <name val="Calibri"/>
      <family val="2"/>
    </font>
    <font>
      <b/>
      <sz val="11"/>
      <color rgb="FF0070C0"/>
      <name val="Sylfaen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4" fillId="4" borderId="2" xfId="0" applyFont="1" applyFill="1" applyBorder="1" applyAlignment="1">
      <alignment horizontal="right" vertical="center"/>
    </xf>
    <xf numFmtId="0" fontId="3" fillId="3" borderId="1" xfId="0" applyNumberFormat="1" applyFont="1" applyFill="1" applyBorder="1" applyAlignment="1">
      <alignment horizontal="centerContinuous" vertical="center"/>
    </xf>
    <xf numFmtId="0" fontId="5" fillId="0" borderId="0" xfId="0" applyNumberFormat="1" applyFont="1" applyFill="1" applyBorder="1" applyAlignment="1">
      <alignment vertical="center"/>
    </xf>
    <xf numFmtId="0" fontId="6" fillId="0" borderId="0" xfId="1" applyNumberFormat="1" applyFill="1" applyBorder="1" applyAlignment="1">
      <alignment vertical="center"/>
    </xf>
    <xf numFmtId="0" fontId="7" fillId="3" borderId="0" xfId="0" applyNumberFormat="1" applyFont="1" applyFill="1" applyBorder="1" applyAlignment="1">
      <alignment horizontal="center" vertical="center"/>
    </xf>
    <xf numFmtId="0" fontId="8" fillId="0" borderId="0" xfId="0" applyFont="1"/>
    <xf numFmtId="0" fontId="7" fillId="0" borderId="3" xfId="0" applyNumberFormat="1" applyFont="1" applyFill="1" applyBorder="1" applyAlignment="1">
      <alignment vertical="center"/>
    </xf>
    <xf numFmtId="0" fontId="9" fillId="0" borderId="3" xfId="1" applyNumberFormat="1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vertical="center"/>
    </xf>
    <xf numFmtId="0" fontId="9" fillId="0" borderId="0" xfId="1" applyNumberFormat="1" applyFont="1" applyFill="1" applyBorder="1" applyAlignment="1">
      <alignment vertical="center"/>
    </xf>
    <xf numFmtId="0" fontId="7" fillId="0" borderId="4" xfId="0" applyNumberFormat="1" applyFont="1" applyFill="1" applyBorder="1" applyAlignment="1">
      <alignment vertical="center"/>
    </xf>
    <xf numFmtId="0" fontId="9" fillId="0" borderId="4" xfId="1" applyNumberFormat="1" applyFont="1" applyFill="1" applyBorder="1" applyAlignment="1">
      <alignment vertical="center"/>
    </xf>
    <xf numFmtId="0" fontId="10" fillId="3" borderId="0" xfId="0" applyNumberFormat="1" applyFont="1" applyFill="1" applyBorder="1" applyAlignment="1">
      <alignment horizontal="left" vertical="center"/>
    </xf>
    <xf numFmtId="164" fontId="11" fillId="3" borderId="0" xfId="0" applyNumberFormat="1" applyFont="1" applyFill="1" applyAlignment="1">
      <alignment horizontal="right" vertical="center"/>
    </xf>
    <xf numFmtId="0" fontId="12" fillId="3" borderId="1" xfId="0" applyNumberFormat="1" applyFont="1" applyFill="1" applyBorder="1" applyAlignment="1">
      <alignment horizontal="centerContinuous" vertical="center"/>
    </xf>
    <xf numFmtId="0" fontId="4" fillId="4" borderId="2" xfId="0" applyFont="1" applyFill="1" applyBorder="1" applyAlignment="1">
      <alignment horizontal="left" vertical="center"/>
    </xf>
    <xf numFmtId="165" fontId="11" fillId="3" borderId="0" xfId="0" applyNumberFormat="1" applyFont="1" applyFill="1" applyAlignment="1">
      <alignment horizontal="right" vertical="center"/>
    </xf>
    <xf numFmtId="165" fontId="4" fillId="4" borderId="2" xfId="0" applyNumberFormat="1" applyFont="1" applyFill="1" applyBorder="1" applyAlignment="1">
      <alignment horizontal="right" vertical="center"/>
    </xf>
    <xf numFmtId="0" fontId="1" fillId="2" borderId="0" xfId="0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B4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0</xdr:col>
      <xdr:colOff>1057275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D9B367AC-B359-49E3-ABC3-231311B026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1047750" cy="10096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n.metskhvarishvili\Desktop\New%20Microsoft%20Excel%20Worksheet.xlsx" TargetMode="External"/><Relationship Id="rId1" Type="http://schemas.openxmlformats.org/officeDocument/2006/relationships/externalLinkPath" Target="file:///C:\Users\n.metskhvarishvili\Desktop\New%20Microsoft%20Excel%20Workshe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>
        <row r="1">
          <cell r="C1" t="str">
            <v>ნოზოლოგიის დასახელება</v>
          </cell>
          <cell r="D1" t="str">
            <v>შემთხვევათა რაოდენობა</v>
          </cell>
        </row>
        <row r="2">
          <cell r="C2" t="str">
            <v>აივ - შიდსზე ტესტირებული</v>
          </cell>
          <cell r="D2">
            <v>71674</v>
          </cell>
        </row>
        <row r="3">
          <cell r="C3" t="str">
            <v>ცოფის რისკის მქონე ექსპოზიცია</v>
          </cell>
          <cell r="D3">
            <v>9270</v>
          </cell>
        </row>
        <row r="4">
          <cell r="C4" t="str">
            <v>აივ - შიდსზე ტესტირებული ორსულები</v>
          </cell>
          <cell r="D4">
            <v>2979</v>
          </cell>
        </row>
        <row r="5">
          <cell r="C5" t="str">
            <v>ჩუტყვავილა</v>
          </cell>
          <cell r="D5">
            <v>1173</v>
          </cell>
        </row>
        <row r="6">
          <cell r="C6" t="str">
            <v>სავარაუდო ინფექციური წარმოშობის დიარეები</v>
          </cell>
          <cell r="D6">
            <v>1022</v>
          </cell>
        </row>
        <row r="7">
          <cell r="C7" t="str">
            <v>სიფილისი</v>
          </cell>
          <cell r="D7">
            <v>462</v>
          </cell>
        </row>
        <row r="8">
          <cell r="C8" t="str">
            <v>ნოზოკომიური პნევმონია</v>
          </cell>
          <cell r="D8">
            <v>440</v>
          </cell>
        </row>
        <row r="9">
          <cell r="C9" t="str">
            <v>ქრონიკული ვირუსული ჰეპატიტი B (აგრ)</v>
          </cell>
          <cell r="D9">
            <v>332</v>
          </cell>
        </row>
        <row r="10">
          <cell r="C10" t="str">
            <v>სავარაუდო საკვებისმიერი მოშხამვა</v>
          </cell>
          <cell r="D10">
            <v>291</v>
          </cell>
        </row>
        <row r="11">
          <cell r="C11" t="str">
            <v>სხვა სალმონელოზი</v>
          </cell>
          <cell r="D11">
            <v>270</v>
          </cell>
        </row>
        <row r="12">
          <cell r="C12" t="str">
            <v>ქუნთრუშა</v>
          </cell>
          <cell r="D12">
            <v>247</v>
          </cell>
        </row>
        <row r="13">
          <cell r="C13" t="str">
            <v>ჰეპატიტი C</v>
          </cell>
          <cell r="D13">
            <v>223</v>
          </cell>
        </row>
        <row r="14">
          <cell r="C14" t="str">
            <v>საშარდე გზების ნოზოკომიური ინფექცია</v>
          </cell>
          <cell r="D14">
            <v>223</v>
          </cell>
        </row>
        <row r="15">
          <cell r="C15" t="str">
            <v>ნოზოკომიური ბაქტერიემია (სეფსისი)</v>
          </cell>
          <cell r="D15">
            <v>196</v>
          </cell>
        </row>
        <row r="16">
          <cell r="C16" t="str">
            <v>ქლამიდიოზი</v>
          </cell>
          <cell r="D16">
            <v>123</v>
          </cell>
        </row>
        <row r="17">
          <cell r="C17" t="str">
            <v>ქირურგიული ჩარევის მიდამოს ინფექცია</v>
          </cell>
          <cell r="D17">
            <v>116</v>
          </cell>
        </row>
        <row r="18">
          <cell r="C18" t="str">
            <v>ტუბერკულოზი</v>
          </cell>
          <cell r="D18">
            <v>100</v>
          </cell>
        </row>
        <row r="19">
          <cell r="C19" t="str">
            <v>ლაიმის დაავადება (ბორელიოზი)</v>
          </cell>
          <cell r="D19">
            <v>71</v>
          </cell>
        </row>
        <row r="20">
          <cell r="C20" t="str">
            <v>გონორეა</v>
          </cell>
          <cell r="D20">
            <v>53</v>
          </cell>
        </row>
        <row r="21">
          <cell r="C21" t="str">
            <v>ენტეროჰემორაგიული ეშერიხიოზი</v>
          </cell>
          <cell r="D21">
            <v>50</v>
          </cell>
        </row>
        <row r="22">
          <cell r="C22" t="str">
            <v>0-5 წლამდე ბავშვის სიკვდილი</v>
          </cell>
          <cell r="D22">
            <v>50</v>
          </cell>
        </row>
        <row r="23">
          <cell r="C23" t="str">
            <v>სოკოთი მოშხამვა</v>
          </cell>
          <cell r="D23">
            <v>35</v>
          </cell>
        </row>
        <row r="24">
          <cell r="C24" t="str">
            <v>15-49 წლის ასაკის ქალის სიკვდილი</v>
          </cell>
          <cell r="D24">
            <v>35</v>
          </cell>
        </row>
        <row r="25">
          <cell r="C25" t="str">
            <v>ექინოკოკოზი</v>
          </cell>
          <cell r="D25">
            <v>35</v>
          </cell>
        </row>
        <row r="26">
          <cell r="C26" t="str">
            <v>ლეპტოსპიროზი</v>
          </cell>
          <cell r="D26">
            <v>28</v>
          </cell>
        </row>
        <row r="27">
          <cell r="C27" t="str">
            <v>ყივანახველა</v>
          </cell>
          <cell r="D27">
            <v>25</v>
          </cell>
        </row>
        <row r="28">
          <cell r="C28" t="str">
            <v>მწვავე ჰეპატიტი B</v>
          </cell>
          <cell r="D28">
            <v>22</v>
          </cell>
        </row>
        <row r="29">
          <cell r="C29" t="str">
            <v>ბრუცელოზი</v>
          </cell>
          <cell r="D29">
            <v>20</v>
          </cell>
        </row>
        <row r="30">
          <cell r="C30" t="str">
            <v>ბაქტერიული მენინგიტი</v>
          </cell>
          <cell r="D30">
            <v>14</v>
          </cell>
        </row>
        <row r="31">
          <cell r="C31" t="str">
            <v>ფასციოლოზი</v>
          </cell>
          <cell r="D31">
            <v>12</v>
          </cell>
        </row>
        <row r="32">
          <cell r="C32" t="str">
            <v>ტრიქინელოზი</v>
          </cell>
          <cell r="D32">
            <v>11</v>
          </cell>
        </row>
        <row r="33">
          <cell r="C33" t="str">
            <v>სიფილისი ორსულებში</v>
          </cell>
          <cell r="D33">
            <v>10</v>
          </cell>
        </row>
        <row r="34">
          <cell r="C34" t="str">
            <v>Q ცხელება, პარტახტიანი ტიფი, ლაქოვანი ცხელება და სხვა რიკეტსიოზები</v>
          </cell>
          <cell r="D34">
            <v>9</v>
          </cell>
        </row>
        <row r="35">
          <cell r="C35" t="str">
            <v>S.pneumonae გამოწვეული ინფექცია</v>
          </cell>
          <cell r="D35">
            <v>8</v>
          </cell>
        </row>
        <row r="36">
          <cell r="C36" t="str">
            <v>დენგეს ცხელება/დენგეს ჰემორაგიული ცხელება</v>
          </cell>
          <cell r="D36">
            <v>4</v>
          </cell>
        </row>
        <row r="37">
          <cell r="C37" t="str">
            <v>ვირუსული მენინგიტი</v>
          </cell>
          <cell r="D37">
            <v>4</v>
          </cell>
        </row>
        <row r="38">
          <cell r="C38" t="str">
            <v>S. pneumonae გამოწვეული მენინგიტი</v>
          </cell>
          <cell r="D38">
            <v>4</v>
          </cell>
        </row>
        <row r="39">
          <cell r="C39" t="str">
            <v>ლეიშმანიოზი</v>
          </cell>
          <cell r="D39">
            <v>4</v>
          </cell>
        </row>
        <row r="40">
          <cell r="C40" t="str">
            <v>წითელა</v>
          </cell>
          <cell r="D40">
            <v>3</v>
          </cell>
        </row>
        <row r="41">
          <cell r="C41" t="str">
            <v>მწვავე ჰეპატიტი A</v>
          </cell>
          <cell r="D41">
            <v>3</v>
          </cell>
        </row>
        <row r="42">
          <cell r="C42" t="str">
            <v>ყბაყურა</v>
          </cell>
          <cell r="D42">
            <v>2</v>
          </cell>
        </row>
        <row r="43">
          <cell r="C43" t="str">
            <v>ბოტულიზმი</v>
          </cell>
          <cell r="D43">
            <v>2</v>
          </cell>
        </row>
        <row r="44">
          <cell r="C44" t="str">
            <v>პოქსვირუსებით გამოწვეული დაავადებები</v>
          </cell>
          <cell r="D44">
            <v>2</v>
          </cell>
        </row>
        <row r="45">
          <cell r="C45" t="str">
            <v>მდდ/მწვავე პოლიომიელიტი</v>
          </cell>
          <cell r="D45">
            <v>1</v>
          </cell>
        </row>
        <row r="46">
          <cell r="C46" t="str">
            <v>შიგელოზი</v>
          </cell>
          <cell r="D46">
            <v>1</v>
          </cell>
        </row>
        <row r="47">
          <cell r="C47" t="str">
            <v>ტულარემია</v>
          </cell>
          <cell r="D47">
            <v>1</v>
          </cell>
        </row>
        <row r="48">
          <cell r="C48" t="str">
            <v>N. meningitidis გამოწვეული მენინგიტი</v>
          </cell>
          <cell r="D48">
            <v>1</v>
          </cell>
        </row>
        <row r="49">
          <cell r="C49" t="str">
            <v>ამებიაზი</v>
          </cell>
          <cell r="D49">
            <v>1</v>
          </cell>
        </row>
        <row r="50">
          <cell r="C50" t="str">
            <v>დიფთერია</v>
          </cell>
          <cell r="D50">
            <v>0</v>
          </cell>
        </row>
        <row r="51">
          <cell r="C51" t="str">
            <v>ტეტანუსი</v>
          </cell>
          <cell r="D51">
            <v>0</v>
          </cell>
        </row>
        <row r="52">
          <cell r="C52" t="str">
            <v>წითურა</v>
          </cell>
          <cell r="D52">
            <v>0</v>
          </cell>
        </row>
        <row r="53">
          <cell r="C53" t="str">
            <v>სხვა ვირუსული ჰეპატიტები</v>
          </cell>
          <cell r="D53">
            <v>0</v>
          </cell>
        </row>
        <row r="54">
          <cell r="C54" t="str">
            <v>მწვავე ჰეპატიტი E</v>
          </cell>
          <cell r="D54">
            <v>0</v>
          </cell>
        </row>
        <row r="55">
          <cell r="C55" t="str">
            <v>ქოლერა</v>
          </cell>
          <cell r="D55">
            <v>0</v>
          </cell>
        </row>
        <row r="56">
          <cell r="C56" t="str">
            <v>მუცლის ტიფი</v>
          </cell>
          <cell r="D56">
            <v>0</v>
          </cell>
        </row>
        <row r="57">
          <cell r="C57" t="str">
            <v>შავი ჭირი</v>
          </cell>
          <cell r="D57">
            <v>0</v>
          </cell>
        </row>
        <row r="58">
          <cell r="C58" t="str">
            <v>ჯილეხი</v>
          </cell>
          <cell r="D58">
            <v>0</v>
          </cell>
        </row>
        <row r="59">
          <cell r="C59" t="str">
            <v>ყვავილი</v>
          </cell>
          <cell r="D59">
            <v>0</v>
          </cell>
        </row>
        <row r="60">
          <cell r="C60" t="str">
            <v>ცოფი</v>
          </cell>
          <cell r="D60">
            <v>0</v>
          </cell>
        </row>
        <row r="61">
          <cell r="C61" t="str">
            <v>სავარაუდო ვირუსული ჰემორაგიული ცხელებები</v>
          </cell>
          <cell r="D61">
            <v>0</v>
          </cell>
        </row>
        <row r="62">
          <cell r="C62" t="str">
            <v>ჰანტავირუსული ინფექცია</v>
          </cell>
          <cell r="D62">
            <v>0</v>
          </cell>
        </row>
        <row r="63">
          <cell r="C63" t="str">
            <v>ყირიმ - კონგოს ჰემორაგიული ცხელება</v>
          </cell>
          <cell r="D63">
            <v>0</v>
          </cell>
        </row>
        <row r="64">
          <cell r="C64" t="str">
            <v>ყვითელი ცხელება</v>
          </cell>
          <cell r="D64">
            <v>0</v>
          </cell>
        </row>
        <row r="65">
          <cell r="C65" t="str">
            <v>ფრინველის გრიპი</v>
          </cell>
          <cell r="D65">
            <v>0</v>
          </cell>
        </row>
        <row r="66">
          <cell r="C66" t="str">
            <v>COVID-19</v>
          </cell>
          <cell r="D66">
            <v>0</v>
          </cell>
        </row>
        <row r="67">
          <cell r="C67" t="str">
            <v>მენინგოკოკცემია</v>
          </cell>
          <cell r="D67">
            <v>0</v>
          </cell>
        </row>
        <row r="68">
          <cell r="C68" t="str">
            <v>Haemophilus INF.B გამოწვეული ინფექცია</v>
          </cell>
          <cell r="D68">
            <v>0</v>
          </cell>
        </row>
        <row r="69">
          <cell r="C69" t="str">
            <v>Haemophilus INF.B გამოწვეული მენინგიტი</v>
          </cell>
          <cell r="D69">
            <v>0</v>
          </cell>
        </row>
        <row r="70">
          <cell r="C70" t="str">
            <v>M. tuberculosis გამოწვეული მენინგიტი</v>
          </cell>
          <cell r="D70">
            <v>0</v>
          </cell>
        </row>
        <row r="71">
          <cell r="C71" t="str">
            <v>აცრისშემდგომი უჩვეულო რეაქციები და გართულებები</v>
          </cell>
          <cell r="D71">
            <v>0</v>
          </cell>
        </row>
        <row r="72">
          <cell r="C72" t="str">
            <v>თანდაყოლილი სიფილისი</v>
          </cell>
          <cell r="D72">
            <v>0</v>
          </cell>
        </row>
        <row r="73">
          <cell r="C73" t="str">
            <v>მალარია</v>
          </cell>
          <cell r="D73">
            <v>0</v>
          </cell>
        </row>
        <row r="74">
          <cell r="C74" t="str">
            <v>შხამიანი ქვეწარმავლის ნაკბენი</v>
          </cell>
          <cell r="D74">
            <v>0</v>
          </cell>
        </row>
        <row r="75">
          <cell r="C75" t="str">
            <v>სხივური დაზიანებები</v>
          </cell>
          <cell r="D75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workbookViewId="0">
      <selection activeCell="B15" sqref="B15"/>
    </sheetView>
  </sheetViews>
  <sheetFormatPr defaultColWidth="9.125" defaultRowHeight="18" x14ac:dyDescent="0.35"/>
  <cols>
    <col min="1" max="1" width="22" style="9" customWidth="1"/>
    <col min="2" max="2" width="152.375" style="9" bestFit="1" customWidth="1"/>
    <col min="3" max="3" width="9.125" style="9"/>
    <col min="4" max="4" width="27.375" style="9" bestFit="1" customWidth="1"/>
    <col min="5" max="16384" width="9.125" style="9"/>
  </cols>
  <sheetData>
    <row r="1" spans="1:2" ht="18.75" thickBot="1" x14ac:dyDescent="0.4">
      <c r="A1" s="8" t="s">
        <v>14</v>
      </c>
      <c r="B1" s="8" t="s">
        <v>15</v>
      </c>
    </row>
    <row r="2" spans="1:2" ht="18.75" thickTop="1" x14ac:dyDescent="0.35">
      <c r="A2" s="10" t="s">
        <v>16</v>
      </c>
      <c r="B2" s="11" t="s">
        <v>19</v>
      </c>
    </row>
    <row r="3" spans="1:2" x14ac:dyDescent="0.35">
      <c r="A3" s="12" t="s">
        <v>17</v>
      </c>
      <c r="B3" s="13" t="s">
        <v>20</v>
      </c>
    </row>
    <row r="4" spans="1:2" ht="18.75" thickBot="1" x14ac:dyDescent="0.4">
      <c r="A4" s="14" t="s">
        <v>18</v>
      </c>
      <c r="B4" s="15" t="s">
        <v>21</v>
      </c>
    </row>
    <row r="5" spans="1:2" ht="18.75" thickTop="1" x14ac:dyDescent="0.35"/>
  </sheetData>
  <hyperlinks>
    <hyperlink ref="B2" location="'1.02.01'!A1" display="დაავადებათა სკრინინგის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" xr:uid="{00000000-0004-0000-0000-000000000000}"/>
    <hyperlink ref="B3" location="'1.02.02'!A1" display="დაავადებათა სკრინინგის ქვეპროგრამის ფარგლებში გაწეულ მომსახურებათა რაოდენობა კომპონენტების მიხედვით და გადარიცხული თანხა" xr:uid="{00000000-0004-0000-0000-000001000000}"/>
    <hyperlink ref="B4" location="'1.02.03'!A1" display="დაავადებათა სკრინინგის ქვეპროგრამის ფარგლებში გაწეულ მომსახურებათა რაოდენობა რაიონების მიხედვით და გადარიცხული თანხა" xr:uid="{00000000-0004-0000-0000-000002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55"/>
  <sheetViews>
    <sheetView showGridLines="0" tabSelected="1" zoomScaleNormal="100" workbookViewId="0">
      <selection activeCell="G58" sqref="G58"/>
    </sheetView>
  </sheetViews>
  <sheetFormatPr defaultColWidth="9.125" defaultRowHeight="15" x14ac:dyDescent="0.25"/>
  <cols>
    <col min="1" max="1" width="62.875" style="3" bestFit="1" customWidth="1"/>
    <col min="2" max="2" width="12.875" style="3" customWidth="1"/>
    <col min="3" max="7" width="13.75" style="3" customWidth="1"/>
    <col min="8" max="14" width="13.75" style="2" customWidth="1"/>
    <col min="15" max="15" width="21.75" style="2" bestFit="1" customWidth="1"/>
    <col min="16" max="16" width="7.25" style="2" customWidth="1"/>
    <col min="17" max="16384" width="9.125" style="2"/>
  </cols>
  <sheetData>
    <row r="1" spans="1:15" ht="80.099999999999994" customHeight="1" x14ac:dyDescent="0.25">
      <c r="A1" s="1"/>
      <c r="B1" s="22" t="s">
        <v>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7" t="s">
        <v>22</v>
      </c>
    </row>
    <row r="2" spans="1:15" s="6" customFormat="1" ht="30" customHeight="1" thickBot="1" x14ac:dyDescent="0.3">
      <c r="A2" s="18" t="s">
        <v>34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5" ht="16.5" thickTop="1" thickBot="1" x14ac:dyDescent="0.3">
      <c r="A3" s="4"/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</row>
    <row r="4" spans="1:15" ht="15.75" thickTop="1" x14ac:dyDescent="0.25">
      <c r="A4" s="16" t="s">
        <v>35</v>
      </c>
      <c r="B4" s="20"/>
      <c r="C4" s="17"/>
      <c r="D4" s="20">
        <v>23920</v>
      </c>
      <c r="E4" s="17"/>
      <c r="F4" s="17"/>
      <c r="G4" s="20">
        <f>VLOOKUP(A4,[1]Sheet1!$C:$D,2,FALSE)</f>
        <v>71674</v>
      </c>
      <c r="H4" s="17"/>
      <c r="I4" s="17"/>
      <c r="J4" s="17"/>
      <c r="K4" s="17"/>
      <c r="L4" s="17"/>
      <c r="M4" s="17"/>
    </row>
    <row r="5" spans="1:15" x14ac:dyDescent="0.25">
      <c r="A5" s="16" t="s">
        <v>23</v>
      </c>
      <c r="B5" s="20"/>
      <c r="C5" s="17"/>
      <c r="D5" s="20">
        <v>2856</v>
      </c>
      <c r="E5" s="17"/>
      <c r="F5" s="17"/>
      <c r="G5" s="20">
        <f>VLOOKUP(A5,[1]Sheet1!$C:$D,2,FALSE)</f>
        <v>9270</v>
      </c>
      <c r="H5" s="17"/>
      <c r="I5" s="17"/>
      <c r="J5" s="17"/>
      <c r="K5" s="17"/>
      <c r="L5" s="17"/>
      <c r="M5" s="17"/>
    </row>
    <row r="6" spans="1:15" x14ac:dyDescent="0.25">
      <c r="A6" s="16" t="s">
        <v>36</v>
      </c>
      <c r="B6" s="20"/>
      <c r="C6" s="17"/>
      <c r="D6" s="20">
        <v>1190</v>
      </c>
      <c r="E6" s="17"/>
      <c r="F6" s="17"/>
      <c r="G6" s="20">
        <f>VLOOKUP(A6,[1]Sheet1!$C:$D,2,FALSE)</f>
        <v>2979</v>
      </c>
      <c r="H6" s="17"/>
      <c r="I6" s="17"/>
      <c r="J6" s="17"/>
      <c r="K6" s="17"/>
      <c r="L6" s="17"/>
      <c r="M6" s="17"/>
    </row>
    <row r="7" spans="1:15" x14ac:dyDescent="0.25">
      <c r="A7" s="16" t="s">
        <v>24</v>
      </c>
      <c r="B7" s="20"/>
      <c r="C7" s="17"/>
      <c r="D7" s="20">
        <v>437</v>
      </c>
      <c r="E7" s="17"/>
      <c r="F7" s="17"/>
      <c r="G7" s="20">
        <f>VLOOKUP(A7,[1]Sheet1!$C:$D,2,FALSE)</f>
        <v>1022</v>
      </c>
      <c r="H7" s="17"/>
      <c r="I7" s="17"/>
      <c r="J7" s="17"/>
      <c r="K7" s="17"/>
      <c r="L7" s="17"/>
      <c r="M7" s="17"/>
    </row>
    <row r="8" spans="1:15" x14ac:dyDescent="0.25">
      <c r="A8" s="16" t="s">
        <v>25</v>
      </c>
      <c r="B8" s="20"/>
      <c r="C8" s="17"/>
      <c r="D8" s="20">
        <v>357</v>
      </c>
      <c r="E8" s="17"/>
      <c r="F8" s="17"/>
      <c r="G8" s="20">
        <f>VLOOKUP(A8,[1]Sheet1!$C:$D,2,FALSE)</f>
        <v>1173</v>
      </c>
      <c r="H8" s="17"/>
      <c r="I8" s="17"/>
      <c r="J8" s="17"/>
      <c r="K8" s="17"/>
      <c r="L8" s="17"/>
      <c r="M8" s="17"/>
    </row>
    <row r="9" spans="1:15" x14ac:dyDescent="0.25">
      <c r="A9" s="16" t="s">
        <v>37</v>
      </c>
      <c r="B9" s="20"/>
      <c r="C9" s="17"/>
      <c r="D9" s="20">
        <v>175</v>
      </c>
      <c r="E9" s="17"/>
      <c r="F9" s="17"/>
      <c r="G9" s="20">
        <f>VLOOKUP(A9,[1]Sheet1!$C:$D,2,FALSE)</f>
        <v>440</v>
      </c>
      <c r="H9" s="17"/>
      <c r="I9" s="17"/>
      <c r="J9" s="17"/>
      <c r="K9" s="17"/>
      <c r="L9" s="17"/>
      <c r="M9" s="17"/>
    </row>
    <row r="10" spans="1:15" x14ac:dyDescent="0.25">
      <c r="A10" s="16" t="s">
        <v>38</v>
      </c>
      <c r="B10" s="20"/>
      <c r="C10" s="17"/>
      <c r="D10" s="20">
        <v>159</v>
      </c>
      <c r="E10" s="17"/>
      <c r="F10" s="17"/>
      <c r="G10" s="20">
        <f>VLOOKUP(A10,[1]Sheet1!$C:$D,2,FALSE)</f>
        <v>270</v>
      </c>
      <c r="H10" s="17"/>
      <c r="I10" s="17"/>
      <c r="J10" s="17"/>
      <c r="K10" s="17"/>
      <c r="L10" s="17"/>
      <c r="M10" s="17"/>
    </row>
    <row r="11" spans="1:15" x14ac:dyDescent="0.25">
      <c r="A11" s="16" t="s">
        <v>28</v>
      </c>
      <c r="B11" s="20"/>
      <c r="C11" s="17"/>
      <c r="D11" s="20">
        <v>119</v>
      </c>
      <c r="E11" s="17"/>
      <c r="F11" s="17"/>
      <c r="G11" s="20">
        <f>VLOOKUP(A11,[1]Sheet1!$C:$D,2,FALSE)</f>
        <v>291</v>
      </c>
      <c r="H11" s="17"/>
      <c r="I11" s="17"/>
      <c r="J11" s="17"/>
      <c r="K11" s="17"/>
      <c r="L11" s="17"/>
      <c r="M11" s="17"/>
    </row>
    <row r="12" spans="1:15" x14ac:dyDescent="0.25">
      <c r="A12" s="16" t="s">
        <v>39</v>
      </c>
      <c r="B12" s="20"/>
      <c r="C12" s="17"/>
      <c r="D12" s="20">
        <v>101</v>
      </c>
      <c r="E12" s="17"/>
      <c r="F12" s="17"/>
      <c r="G12" s="20">
        <f>VLOOKUP(A12,[1]Sheet1!$C:$D,2,FALSE)</f>
        <v>332</v>
      </c>
      <c r="H12" s="17"/>
      <c r="I12" s="17"/>
      <c r="J12" s="17"/>
      <c r="K12" s="17"/>
      <c r="L12" s="17"/>
      <c r="M12" s="17"/>
    </row>
    <row r="13" spans="1:15" x14ac:dyDescent="0.25">
      <c r="A13" s="16" t="s">
        <v>29</v>
      </c>
      <c r="B13" s="20"/>
      <c r="C13" s="17"/>
      <c r="D13" s="20">
        <v>91</v>
      </c>
      <c r="E13" s="17"/>
      <c r="F13" s="17"/>
      <c r="G13" s="20">
        <f>VLOOKUP(A13,[1]Sheet1!$C:$D,2,FALSE)</f>
        <v>462</v>
      </c>
      <c r="H13" s="17"/>
      <c r="I13" s="17"/>
      <c r="J13" s="17"/>
      <c r="K13" s="17"/>
      <c r="L13" s="17"/>
      <c r="M13" s="17"/>
    </row>
    <row r="14" spans="1:15" x14ac:dyDescent="0.25">
      <c r="A14" s="16" t="s">
        <v>40</v>
      </c>
      <c r="B14" s="20"/>
      <c r="C14" s="17"/>
      <c r="D14" s="20">
        <v>83</v>
      </c>
      <c r="E14" s="17"/>
      <c r="F14" s="17"/>
      <c r="G14" s="20">
        <f>VLOOKUP(A14,[1]Sheet1!$C:$D,2,FALSE)</f>
        <v>223</v>
      </c>
      <c r="H14" s="17"/>
      <c r="I14" s="17"/>
      <c r="J14" s="17"/>
      <c r="K14" s="17"/>
      <c r="L14" s="17"/>
      <c r="M14" s="17"/>
    </row>
    <row r="15" spans="1:15" x14ac:dyDescent="0.25">
      <c r="A15" s="16" t="s">
        <v>41</v>
      </c>
      <c r="B15" s="20"/>
      <c r="C15" s="17"/>
      <c r="D15" s="20">
        <v>74</v>
      </c>
      <c r="E15" s="17"/>
      <c r="F15" s="17"/>
      <c r="G15" s="20">
        <f>VLOOKUP(A15,[1]Sheet1!$C:$D,2,FALSE)</f>
        <v>196</v>
      </c>
      <c r="H15" s="17"/>
      <c r="I15" s="17"/>
      <c r="J15" s="17"/>
      <c r="K15" s="17"/>
      <c r="L15" s="17"/>
      <c r="M15" s="17"/>
    </row>
    <row r="16" spans="1:15" x14ac:dyDescent="0.25">
      <c r="A16" s="16" t="s">
        <v>26</v>
      </c>
      <c r="B16" s="20"/>
      <c r="C16" s="17"/>
      <c r="D16" s="20">
        <v>72</v>
      </c>
      <c r="E16" s="17"/>
      <c r="F16" s="17"/>
      <c r="G16" s="20">
        <f>VLOOKUP(A16,[1]Sheet1!$C:$D,2,FALSE)</f>
        <v>247</v>
      </c>
      <c r="H16" s="17"/>
      <c r="I16" s="17"/>
      <c r="J16" s="17"/>
      <c r="K16" s="17"/>
      <c r="L16" s="17"/>
      <c r="M16" s="17"/>
    </row>
    <row r="17" spans="1:13" x14ac:dyDescent="0.25">
      <c r="A17" s="16" t="s">
        <v>32</v>
      </c>
      <c r="B17" s="20"/>
      <c r="C17" s="17"/>
      <c r="D17" s="20">
        <v>40</v>
      </c>
      <c r="E17" s="17"/>
      <c r="F17" s="17"/>
      <c r="G17" s="20">
        <f>VLOOKUP(A17,[1]Sheet1!$C:$D,2,FALSE)</f>
        <v>116</v>
      </c>
      <c r="H17" s="17"/>
      <c r="I17" s="17"/>
      <c r="J17" s="17"/>
      <c r="K17" s="17"/>
      <c r="L17" s="17"/>
      <c r="M17" s="17"/>
    </row>
    <row r="18" spans="1:13" x14ac:dyDescent="0.25">
      <c r="A18" s="16" t="s">
        <v>31</v>
      </c>
      <c r="B18" s="20"/>
      <c r="C18" s="17"/>
      <c r="D18" s="20">
        <v>40</v>
      </c>
      <c r="E18" s="17"/>
      <c r="F18" s="17"/>
      <c r="G18" s="20">
        <f>VLOOKUP(A18,[1]Sheet1!$C:$D,2,FALSE)</f>
        <v>100</v>
      </c>
      <c r="H18" s="17"/>
      <c r="I18" s="17"/>
      <c r="J18" s="17"/>
      <c r="K18" s="17"/>
      <c r="L18" s="17"/>
      <c r="M18" s="17"/>
    </row>
    <row r="19" spans="1:13" x14ac:dyDescent="0.25">
      <c r="A19" s="16" t="s">
        <v>42</v>
      </c>
      <c r="B19" s="20"/>
      <c r="C19" s="17"/>
      <c r="D19" s="20">
        <v>23</v>
      </c>
      <c r="E19" s="17"/>
      <c r="F19" s="17"/>
      <c r="G19" s="20">
        <f>VLOOKUP(A19,[1]Sheet1!$C:$D,2,FALSE)</f>
        <v>71</v>
      </c>
      <c r="H19" s="17"/>
      <c r="I19" s="17"/>
      <c r="J19" s="17"/>
      <c r="K19" s="17"/>
      <c r="L19" s="17"/>
      <c r="M19" s="17"/>
    </row>
    <row r="20" spans="1:13" x14ac:dyDescent="0.25">
      <c r="A20" s="16" t="s">
        <v>43</v>
      </c>
      <c r="B20" s="20"/>
      <c r="C20" s="17"/>
      <c r="D20" s="20">
        <v>22</v>
      </c>
      <c r="E20" s="17"/>
      <c r="F20" s="17"/>
      <c r="G20" s="20">
        <f>VLOOKUP(A20,[1]Sheet1!$C:$D,2,FALSE)</f>
        <v>35</v>
      </c>
      <c r="H20" s="17"/>
      <c r="I20" s="17"/>
      <c r="J20" s="17"/>
      <c r="K20" s="17"/>
      <c r="L20" s="17"/>
      <c r="M20" s="17"/>
    </row>
    <row r="21" spans="1:13" x14ac:dyDescent="0.25">
      <c r="A21" s="16" t="s">
        <v>44</v>
      </c>
      <c r="B21" s="20"/>
      <c r="C21" s="17"/>
      <c r="D21" s="20">
        <v>22</v>
      </c>
      <c r="E21" s="17"/>
      <c r="F21" s="17"/>
      <c r="G21" s="20">
        <f>VLOOKUP(A21,[1]Sheet1!$C:$D,2,FALSE)</f>
        <v>50</v>
      </c>
      <c r="H21" s="17"/>
      <c r="I21" s="17"/>
      <c r="J21" s="17"/>
      <c r="K21" s="17"/>
      <c r="L21" s="17"/>
      <c r="M21" s="17"/>
    </row>
    <row r="22" spans="1:13" x14ac:dyDescent="0.25">
      <c r="A22" s="16" t="s">
        <v>45</v>
      </c>
      <c r="B22" s="20"/>
      <c r="C22" s="17"/>
      <c r="D22" s="20">
        <v>21</v>
      </c>
      <c r="E22" s="17"/>
      <c r="F22" s="17"/>
      <c r="G22" s="20">
        <f>VLOOKUP(A22,[1]Sheet1!$C:$D,2,FALSE)</f>
        <v>223</v>
      </c>
      <c r="H22" s="17"/>
      <c r="I22" s="17"/>
      <c r="J22" s="17"/>
      <c r="K22" s="17"/>
      <c r="L22" s="17"/>
      <c r="M22" s="17"/>
    </row>
    <row r="23" spans="1:13" x14ac:dyDescent="0.25">
      <c r="A23" s="16" t="s">
        <v>30</v>
      </c>
      <c r="B23" s="20"/>
      <c r="C23" s="17"/>
      <c r="D23" s="20">
        <v>20</v>
      </c>
      <c r="E23" s="17"/>
      <c r="F23" s="17"/>
      <c r="G23" s="20">
        <f>VLOOKUP(A23,[1]Sheet1!$C:$D,2,FALSE)</f>
        <v>123</v>
      </c>
      <c r="H23" s="17"/>
      <c r="I23" s="17"/>
      <c r="J23" s="17"/>
      <c r="K23" s="17"/>
      <c r="L23" s="17"/>
      <c r="M23" s="17"/>
    </row>
    <row r="24" spans="1:13" x14ac:dyDescent="0.25">
      <c r="A24" s="16" t="s">
        <v>46</v>
      </c>
      <c r="B24" s="20"/>
      <c r="C24" s="17"/>
      <c r="D24" s="20">
        <v>19</v>
      </c>
      <c r="E24" s="17"/>
      <c r="F24" s="17"/>
      <c r="G24" s="20">
        <f>VLOOKUP(A24,[1]Sheet1!$C:$D,2,FALSE)</f>
        <v>35</v>
      </c>
      <c r="H24" s="17"/>
      <c r="I24" s="17"/>
      <c r="J24" s="17"/>
      <c r="K24" s="17"/>
      <c r="L24" s="17"/>
      <c r="M24" s="17"/>
    </row>
    <row r="25" spans="1:13" x14ac:dyDescent="0.25">
      <c r="A25" s="16" t="s">
        <v>47</v>
      </c>
      <c r="B25" s="20"/>
      <c r="C25" s="17"/>
      <c r="D25" s="20">
        <v>18</v>
      </c>
      <c r="E25" s="17"/>
      <c r="F25" s="17"/>
      <c r="G25" s="20">
        <f>VLOOKUP(A25,[1]Sheet1!$C:$D,2,FALSE)</f>
        <v>50</v>
      </c>
      <c r="H25" s="17"/>
      <c r="I25" s="17"/>
      <c r="J25" s="17"/>
      <c r="K25" s="17"/>
      <c r="L25" s="17"/>
      <c r="M25" s="17"/>
    </row>
    <row r="26" spans="1:13" x14ac:dyDescent="0.25">
      <c r="A26" s="16" t="s">
        <v>48</v>
      </c>
      <c r="B26" s="20"/>
      <c r="C26" s="17"/>
      <c r="D26" s="20">
        <v>18</v>
      </c>
      <c r="E26" s="17"/>
      <c r="F26" s="17"/>
      <c r="G26" s="20">
        <f>VLOOKUP(A26,[1]Sheet1!$C:$D,2,FALSE)</f>
        <v>28</v>
      </c>
      <c r="H26" s="17"/>
      <c r="I26" s="17"/>
      <c r="J26" s="17"/>
      <c r="K26" s="17"/>
      <c r="L26" s="17"/>
      <c r="M26" s="17"/>
    </row>
    <row r="27" spans="1:13" x14ac:dyDescent="0.25">
      <c r="A27" s="16" t="s">
        <v>33</v>
      </c>
      <c r="B27" s="20"/>
      <c r="C27" s="17"/>
      <c r="D27" s="20">
        <v>17</v>
      </c>
      <c r="E27" s="17"/>
      <c r="F27" s="17"/>
      <c r="G27" s="20">
        <f>VLOOKUP(A27,[1]Sheet1!$C:$D,2,FALSE)</f>
        <v>53</v>
      </c>
      <c r="H27" s="17"/>
      <c r="I27" s="17"/>
      <c r="J27" s="17"/>
      <c r="K27" s="17"/>
      <c r="L27" s="17"/>
      <c r="M27" s="17"/>
    </row>
    <row r="28" spans="1:13" x14ac:dyDescent="0.25">
      <c r="A28" s="16" t="s">
        <v>49</v>
      </c>
      <c r="B28" s="20"/>
      <c r="C28" s="17"/>
      <c r="D28" s="20">
        <v>11</v>
      </c>
      <c r="E28" s="17"/>
      <c r="F28" s="17"/>
      <c r="G28" s="20">
        <f>VLOOKUP(A28,[1]Sheet1!$C:$D,2,FALSE)</f>
        <v>35</v>
      </c>
      <c r="H28" s="17"/>
      <c r="I28" s="17"/>
      <c r="J28" s="17"/>
      <c r="K28" s="17"/>
      <c r="L28" s="17"/>
      <c r="M28" s="17"/>
    </row>
    <row r="29" spans="1:13" x14ac:dyDescent="0.25">
      <c r="A29" s="16" t="s">
        <v>50</v>
      </c>
      <c r="B29" s="20"/>
      <c r="C29" s="17"/>
      <c r="D29" s="20">
        <v>10</v>
      </c>
      <c r="E29" s="17"/>
      <c r="F29" s="17"/>
      <c r="G29" s="20">
        <f>VLOOKUP(A29,[1]Sheet1!$C:$D,2,FALSE)</f>
        <v>22</v>
      </c>
      <c r="H29" s="17"/>
      <c r="I29" s="17"/>
      <c r="J29" s="17"/>
      <c r="K29" s="17"/>
      <c r="L29" s="17"/>
      <c r="M29" s="17"/>
    </row>
    <row r="30" spans="1:13" x14ac:dyDescent="0.25">
      <c r="A30" s="16" t="s">
        <v>51</v>
      </c>
      <c r="B30" s="20"/>
      <c r="C30" s="17"/>
      <c r="D30" s="20">
        <v>7</v>
      </c>
      <c r="E30" s="17"/>
      <c r="F30" s="17"/>
      <c r="G30" s="20">
        <f>VLOOKUP(A30,[1]Sheet1!$C:$D,2,FALSE)</f>
        <v>14</v>
      </c>
      <c r="H30" s="17"/>
      <c r="I30" s="17"/>
      <c r="J30" s="17"/>
      <c r="K30" s="17"/>
      <c r="L30" s="17"/>
      <c r="M30" s="17"/>
    </row>
    <row r="31" spans="1:13" x14ac:dyDescent="0.25">
      <c r="A31" s="16" t="s">
        <v>52</v>
      </c>
      <c r="B31" s="20"/>
      <c r="C31" s="17"/>
      <c r="D31" s="20">
        <v>7</v>
      </c>
      <c r="E31" s="17"/>
      <c r="F31" s="17"/>
      <c r="G31" s="20">
        <f>VLOOKUP(A31,[1]Sheet1!$C:$D,2,FALSE)</f>
        <v>20</v>
      </c>
      <c r="H31" s="17"/>
      <c r="I31" s="17"/>
      <c r="J31" s="17"/>
      <c r="K31" s="17"/>
      <c r="L31" s="17"/>
      <c r="M31" s="17"/>
    </row>
    <row r="32" spans="1:13" x14ac:dyDescent="0.25">
      <c r="A32" s="16" t="s">
        <v>53</v>
      </c>
      <c r="B32" s="20"/>
      <c r="C32" s="17"/>
      <c r="D32" s="20">
        <v>4</v>
      </c>
      <c r="E32" s="17"/>
      <c r="F32" s="17"/>
      <c r="G32" s="20">
        <f>VLOOKUP(A32,[1]Sheet1!$C:$D,2,FALSE)</f>
        <v>9</v>
      </c>
      <c r="H32" s="17"/>
      <c r="I32" s="17"/>
      <c r="J32" s="17"/>
      <c r="K32" s="17"/>
      <c r="L32" s="17"/>
      <c r="M32" s="17"/>
    </row>
    <row r="33" spans="1:13" x14ac:dyDescent="0.25">
      <c r="A33" s="16" t="s">
        <v>54</v>
      </c>
      <c r="B33" s="20"/>
      <c r="C33" s="17"/>
      <c r="D33" s="20">
        <v>4</v>
      </c>
      <c r="E33" s="17"/>
      <c r="F33" s="17"/>
      <c r="G33" s="20">
        <f>VLOOKUP(A33,[1]Sheet1!$C:$D,2,FALSE)</f>
        <v>4</v>
      </c>
      <c r="H33" s="17"/>
      <c r="I33" s="17"/>
      <c r="J33" s="17"/>
      <c r="K33" s="17"/>
      <c r="L33" s="17"/>
      <c r="M33" s="17"/>
    </row>
    <row r="34" spans="1:13" x14ac:dyDescent="0.25">
      <c r="A34" s="16" t="s">
        <v>55</v>
      </c>
      <c r="B34" s="20"/>
      <c r="C34" s="17"/>
      <c r="D34" s="20">
        <v>3</v>
      </c>
      <c r="E34" s="17"/>
      <c r="F34" s="17"/>
      <c r="G34" s="20">
        <f>VLOOKUP(A34,[1]Sheet1!$C:$D,2,FALSE)</f>
        <v>3</v>
      </c>
      <c r="H34" s="17"/>
      <c r="I34" s="17"/>
      <c r="J34" s="17"/>
      <c r="K34" s="17"/>
      <c r="L34" s="17"/>
      <c r="M34" s="17"/>
    </row>
    <row r="35" spans="1:13" x14ac:dyDescent="0.25">
      <c r="A35" s="16" t="s">
        <v>56</v>
      </c>
      <c r="B35" s="20"/>
      <c r="C35" s="17"/>
      <c r="D35" s="20">
        <v>3</v>
      </c>
      <c r="E35" s="17"/>
      <c r="F35" s="17"/>
      <c r="G35" s="20">
        <f>VLOOKUP(A35,[1]Sheet1!$C:$D,2,FALSE)</f>
        <v>4</v>
      </c>
      <c r="H35" s="17"/>
      <c r="I35" s="17"/>
      <c r="J35" s="17"/>
      <c r="K35" s="17"/>
      <c r="L35" s="17"/>
      <c r="M35" s="17"/>
    </row>
    <row r="36" spans="1:13" x14ac:dyDescent="0.25">
      <c r="A36" s="16" t="s">
        <v>27</v>
      </c>
      <c r="B36" s="20"/>
      <c r="C36" s="17"/>
      <c r="D36" s="20">
        <v>3</v>
      </c>
      <c r="E36" s="17"/>
      <c r="F36" s="17"/>
      <c r="G36" s="20">
        <f>VLOOKUP(A36,[1]Sheet1!$C:$D,2,FALSE)</f>
        <v>25</v>
      </c>
      <c r="H36" s="17"/>
      <c r="I36" s="17"/>
      <c r="J36" s="17"/>
      <c r="K36" s="17"/>
      <c r="L36" s="17"/>
      <c r="M36" s="17"/>
    </row>
    <row r="37" spans="1:13" x14ac:dyDescent="0.25">
      <c r="A37" s="16" t="s">
        <v>57</v>
      </c>
      <c r="B37" s="20"/>
      <c r="C37" s="17"/>
      <c r="D37" s="20">
        <v>3</v>
      </c>
      <c r="E37" s="17"/>
      <c r="F37" s="17"/>
      <c r="G37" s="20">
        <f>VLOOKUP(A37,[1]Sheet1!$C:$D,2,FALSE)</f>
        <v>4</v>
      </c>
      <c r="H37" s="17"/>
      <c r="I37" s="17"/>
      <c r="J37" s="17"/>
      <c r="K37" s="17"/>
      <c r="L37" s="17"/>
      <c r="M37" s="17"/>
    </row>
    <row r="38" spans="1:13" x14ac:dyDescent="0.25">
      <c r="A38" s="16" t="s">
        <v>58</v>
      </c>
      <c r="B38" s="20"/>
      <c r="C38" s="17"/>
      <c r="D38" s="20">
        <v>3</v>
      </c>
      <c r="E38" s="17"/>
      <c r="F38" s="17"/>
      <c r="G38" s="20">
        <f>VLOOKUP(A38,[1]Sheet1!$C:$D,2,FALSE)</f>
        <v>3</v>
      </c>
      <c r="H38" s="17"/>
      <c r="I38" s="17"/>
      <c r="J38" s="17"/>
      <c r="K38" s="17"/>
      <c r="L38" s="17"/>
      <c r="M38" s="17"/>
    </row>
    <row r="39" spans="1:13" x14ac:dyDescent="0.25">
      <c r="A39" s="16" t="s">
        <v>59</v>
      </c>
      <c r="B39" s="20"/>
      <c r="C39" s="17"/>
      <c r="D39" s="20">
        <v>2</v>
      </c>
      <c r="E39" s="17"/>
      <c r="F39" s="17"/>
      <c r="G39" s="20">
        <f>VLOOKUP(A39,[1]Sheet1!$C:$D,2,FALSE)</f>
        <v>12</v>
      </c>
      <c r="H39" s="17"/>
      <c r="I39" s="17"/>
      <c r="J39" s="17"/>
      <c r="K39" s="17"/>
      <c r="L39" s="17"/>
      <c r="M39" s="17"/>
    </row>
    <row r="40" spans="1:13" x14ac:dyDescent="0.25">
      <c r="A40" s="16" t="s">
        <v>60</v>
      </c>
      <c r="B40" s="20"/>
      <c r="C40" s="17"/>
      <c r="D40" s="20">
        <v>1</v>
      </c>
      <c r="E40" s="17"/>
      <c r="F40" s="17"/>
      <c r="G40" s="20">
        <f>VLOOKUP(A40,[1]Sheet1!$C:$D,2,FALSE)</f>
        <v>4</v>
      </c>
      <c r="H40" s="17"/>
      <c r="I40" s="17"/>
      <c r="J40" s="17"/>
      <c r="K40" s="17"/>
      <c r="L40" s="17"/>
      <c r="M40" s="17"/>
    </row>
    <row r="41" spans="1:13" x14ac:dyDescent="0.25">
      <c r="A41" s="16" t="s">
        <v>61</v>
      </c>
      <c r="B41" s="20"/>
      <c r="C41" s="17"/>
      <c r="D41" s="20">
        <v>1</v>
      </c>
      <c r="E41" s="17"/>
      <c r="F41" s="17"/>
      <c r="G41" s="20">
        <f>VLOOKUP(A41,[1]Sheet1!$C:$D,2,FALSE)</f>
        <v>11</v>
      </c>
      <c r="H41" s="17"/>
      <c r="I41" s="17"/>
      <c r="J41" s="17"/>
      <c r="K41" s="17"/>
      <c r="L41" s="17"/>
      <c r="M41" s="17"/>
    </row>
    <row r="42" spans="1:13" x14ac:dyDescent="0.25">
      <c r="A42" s="16" t="s">
        <v>62</v>
      </c>
      <c r="B42" s="20"/>
      <c r="C42" s="17"/>
      <c r="D42" s="20">
        <v>1</v>
      </c>
      <c r="E42" s="17"/>
      <c r="F42" s="17"/>
      <c r="G42" s="20">
        <f>VLOOKUP(A42,[1]Sheet1!$C:$D,2,FALSE)</f>
        <v>2</v>
      </c>
      <c r="H42" s="17"/>
      <c r="I42" s="17"/>
      <c r="J42" s="17"/>
      <c r="K42" s="17"/>
      <c r="L42" s="17"/>
      <c r="M42" s="17"/>
    </row>
    <row r="43" spans="1:13" x14ac:dyDescent="0.25">
      <c r="A43" s="16" t="s">
        <v>63</v>
      </c>
      <c r="B43" s="20"/>
      <c r="C43" s="17"/>
      <c r="D43" s="20">
        <v>1</v>
      </c>
      <c r="E43" s="17"/>
      <c r="F43" s="17"/>
      <c r="G43" s="20">
        <f>VLOOKUP(A43,[1]Sheet1!$C:$D,2,FALSE)</f>
        <v>1</v>
      </c>
      <c r="H43" s="17"/>
      <c r="I43" s="17"/>
      <c r="J43" s="17"/>
      <c r="K43" s="17"/>
      <c r="L43" s="17"/>
      <c r="M43" s="17"/>
    </row>
    <row r="44" spans="1:13" x14ac:dyDescent="0.25">
      <c r="A44" s="16" t="s">
        <v>64</v>
      </c>
      <c r="B44" s="20"/>
      <c r="C44" s="17"/>
      <c r="D44" s="20">
        <v>1</v>
      </c>
      <c r="E44" s="17"/>
      <c r="F44" s="17"/>
      <c r="G44" s="20">
        <f>VLOOKUP(A44,[1]Sheet1!$C:$D,2,FALSE)</f>
        <v>0</v>
      </c>
      <c r="H44" s="17"/>
      <c r="I44" s="17"/>
      <c r="J44" s="17"/>
      <c r="K44" s="17"/>
      <c r="L44" s="17"/>
      <c r="M44" s="17"/>
    </row>
    <row r="45" spans="1:13" x14ac:dyDescent="0.25">
      <c r="A45" s="16" t="s">
        <v>65</v>
      </c>
      <c r="B45" s="20"/>
      <c r="C45" s="17"/>
      <c r="D45" s="20">
        <v>1</v>
      </c>
      <c r="E45" s="17"/>
      <c r="F45" s="17"/>
      <c r="G45" s="20">
        <f>VLOOKUP(A45,[1]Sheet1!$C:$D,2,FALSE)</f>
        <v>1</v>
      </c>
      <c r="H45" s="17"/>
      <c r="I45" s="17"/>
      <c r="J45" s="17"/>
      <c r="K45" s="17"/>
      <c r="L45" s="17"/>
      <c r="M45" s="17"/>
    </row>
    <row r="46" spans="1:13" x14ac:dyDescent="0.25">
      <c r="A46" s="16" t="s">
        <v>66</v>
      </c>
      <c r="B46" s="20"/>
      <c r="C46" s="17"/>
      <c r="D46" s="20">
        <v>1</v>
      </c>
      <c r="E46" s="17"/>
      <c r="F46" s="17"/>
      <c r="G46" s="20">
        <f>VLOOKUP(A46,[1]Sheet1!$C:$D,2,FALSE)</f>
        <v>10</v>
      </c>
      <c r="H46" s="17"/>
      <c r="I46" s="17"/>
      <c r="J46" s="17"/>
      <c r="K46" s="17"/>
      <c r="L46" s="17"/>
      <c r="M46" s="17"/>
    </row>
    <row r="47" spans="1:13" x14ac:dyDescent="0.25">
      <c r="A47" s="16" t="s">
        <v>67</v>
      </c>
      <c r="B47" s="20"/>
      <c r="C47" s="17"/>
      <c r="D47" s="20">
        <v>1</v>
      </c>
      <c r="E47" s="17"/>
      <c r="F47" s="17"/>
      <c r="G47" s="20">
        <f>VLOOKUP(A47,[1]Sheet1!$C:$D,2,FALSE)</f>
        <v>0</v>
      </c>
      <c r="H47" s="17"/>
      <c r="I47" s="17"/>
      <c r="J47" s="17"/>
      <c r="K47" s="17"/>
      <c r="L47" s="17"/>
      <c r="M47" s="17"/>
    </row>
    <row r="48" spans="1:13" x14ac:dyDescent="0.25">
      <c r="A48" s="16" t="s">
        <v>68</v>
      </c>
      <c r="B48" s="20"/>
      <c r="C48" s="17"/>
      <c r="D48" s="20">
        <v>0</v>
      </c>
      <c r="E48" s="17"/>
      <c r="F48" s="17"/>
      <c r="G48" s="20">
        <f>VLOOKUP(A48,[1]Sheet1!$C:$D,2,FALSE)</f>
        <v>8</v>
      </c>
      <c r="H48" s="17"/>
      <c r="I48" s="17"/>
      <c r="J48" s="17"/>
      <c r="K48" s="17"/>
      <c r="L48" s="17"/>
      <c r="M48" s="17"/>
    </row>
    <row r="49" spans="1:13" x14ac:dyDescent="0.25">
      <c r="A49" s="16" t="s">
        <v>69</v>
      </c>
      <c r="B49" s="20"/>
      <c r="C49" s="17"/>
      <c r="D49" s="20">
        <v>0</v>
      </c>
      <c r="E49" s="17"/>
      <c r="F49" s="17"/>
      <c r="G49" s="20">
        <f>VLOOKUP(A49,[1]Sheet1!$C:$D,2,FALSE)</f>
        <v>2</v>
      </c>
      <c r="H49" s="17"/>
      <c r="I49" s="17"/>
      <c r="J49" s="17"/>
      <c r="K49" s="17"/>
      <c r="L49" s="17"/>
      <c r="M49" s="17"/>
    </row>
    <row r="50" spans="1:13" x14ac:dyDescent="0.25">
      <c r="A50" s="16" t="s">
        <v>70</v>
      </c>
      <c r="B50" s="20"/>
      <c r="C50" s="17"/>
      <c r="D50" s="20">
        <v>0</v>
      </c>
      <c r="E50" s="17"/>
      <c r="F50" s="17"/>
      <c r="G50" s="20">
        <f>VLOOKUP(A50,[1]Sheet1!$C:$D,2,FALSE)</f>
        <v>2</v>
      </c>
      <c r="H50" s="17"/>
      <c r="I50" s="17"/>
      <c r="J50" s="17"/>
      <c r="K50" s="17"/>
      <c r="L50" s="17"/>
      <c r="M50" s="17"/>
    </row>
    <row r="51" spans="1:13" x14ac:dyDescent="0.25">
      <c r="A51" s="16" t="s">
        <v>71</v>
      </c>
      <c r="B51" s="20"/>
      <c r="C51" s="17"/>
      <c r="D51" s="20">
        <v>0</v>
      </c>
      <c r="E51" s="17"/>
      <c r="F51" s="17"/>
      <c r="G51" s="20">
        <f>VLOOKUP(A51,[1]Sheet1!$C:$D,2,FALSE)</f>
        <v>1</v>
      </c>
      <c r="H51" s="17"/>
      <c r="I51" s="17"/>
      <c r="J51" s="17"/>
      <c r="K51" s="17"/>
      <c r="L51" s="17"/>
      <c r="M51" s="17"/>
    </row>
    <row r="52" spans="1:13" x14ac:dyDescent="0.25">
      <c r="A52" s="16" t="s">
        <v>72</v>
      </c>
      <c r="B52" s="20"/>
      <c r="C52" s="17"/>
      <c r="D52" s="20">
        <v>0</v>
      </c>
      <c r="E52" s="17"/>
      <c r="F52" s="17"/>
      <c r="G52" s="20">
        <f>VLOOKUP(A52,[1]Sheet1!$C:$D,2,FALSE)</f>
        <v>1</v>
      </c>
      <c r="H52" s="17"/>
      <c r="I52" s="17"/>
      <c r="J52" s="17"/>
      <c r="K52" s="17"/>
      <c r="L52" s="17"/>
      <c r="M52" s="17"/>
    </row>
    <row r="53" spans="1:13" ht="15.75" thickBot="1" x14ac:dyDescent="0.3">
      <c r="A53" s="16" t="s">
        <v>73</v>
      </c>
      <c r="B53" s="20"/>
      <c r="C53" s="17"/>
      <c r="D53" s="20">
        <v>0</v>
      </c>
      <c r="E53" s="17"/>
      <c r="F53" s="17"/>
      <c r="G53" s="20">
        <f>VLOOKUP(A53,[1]Sheet1!$C:$D,2,FALSE)</f>
        <v>1</v>
      </c>
      <c r="H53" s="17"/>
      <c r="I53" s="17"/>
      <c r="J53" s="17"/>
      <c r="K53" s="17"/>
      <c r="L53" s="17"/>
      <c r="M53" s="17"/>
    </row>
    <row r="54" spans="1:13" ht="16.5" thickTop="1" thickBot="1" x14ac:dyDescent="0.3">
      <c r="A54" s="19" t="s">
        <v>1</v>
      </c>
      <c r="B54" s="21"/>
      <c r="C54" s="4"/>
      <c r="D54" s="21">
        <f>SUM(D4:D53)</f>
        <v>29962</v>
      </c>
      <c r="E54" s="4"/>
      <c r="F54" s="4"/>
      <c r="G54" s="21">
        <f>SUM(G4:G53)</f>
        <v>89662</v>
      </c>
      <c r="H54" s="4"/>
      <c r="I54" s="4"/>
      <c r="J54" s="4"/>
      <c r="K54" s="4"/>
      <c r="L54" s="4"/>
      <c r="M54" s="4"/>
    </row>
    <row r="55" spans="1:13" ht="15.75" thickTop="1" x14ac:dyDescent="0.25"/>
  </sheetData>
  <mergeCells count="1">
    <mergeCell ref="B1:N1"/>
  </mergeCells>
  <hyperlinks>
    <hyperlink ref="O1" location="სარჩევი!A1" display="სარჩევში დაბრუნება" xr:uid="{00000000-0004-0000-01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სარჩევი</vt:lpstr>
      <vt:lpstr>1.02.01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Nutsa Metskhvarishvili</cp:lastModifiedBy>
  <dcterms:created xsi:type="dcterms:W3CDTF">2023-04-04T13:31:10Z</dcterms:created>
  <dcterms:modified xsi:type="dcterms:W3CDTF">2026-07-20T11:50:10Z</dcterms:modified>
</cp:coreProperties>
</file>