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72AE5703-4793-4B46-8A8A-0A465BFF67D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სარჩევი" sheetId="19" r:id="rId1"/>
    <sheet name="1.08.01_OLD" sheetId="21" r:id="rId2"/>
    <sheet name="1.08.01" sheetId="16" r:id="rId3"/>
    <sheet name="1.08.02" sheetId="17" r:id="rId4"/>
    <sheet name="1.08.03" sheetId="20" r:id="rId5"/>
    <sheet name="1.08.04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1" i="16" l="1"/>
  <c r="D51" i="16"/>
  <c r="E51" i="16"/>
  <c r="H51" i="16"/>
  <c r="G51" i="16"/>
  <c r="F51" i="16"/>
  <c r="D58" i="16"/>
  <c r="H59" i="17"/>
  <c r="H58" i="17"/>
  <c r="H57" i="17"/>
  <c r="H56" i="17"/>
  <c r="H55" i="17"/>
  <c r="H54" i="17"/>
  <c r="H53" i="17"/>
  <c r="H52" i="17"/>
  <c r="H51" i="17"/>
  <c r="H50" i="17"/>
  <c r="H49" i="17"/>
  <c r="H48" i="17"/>
  <c r="H47" i="17"/>
  <c r="H46" i="17"/>
  <c r="D57" i="16"/>
  <c r="H60" i="16"/>
  <c r="H59" i="16"/>
  <c r="H58" i="16"/>
  <c r="H57" i="16"/>
  <c r="H56" i="16"/>
  <c r="H55" i="16"/>
  <c r="H54" i="16"/>
  <c r="H53" i="16"/>
  <c r="H52" i="16"/>
  <c r="H50" i="16"/>
  <c r="H49" i="16"/>
  <c r="H48" i="16"/>
  <c r="H47" i="16"/>
  <c r="C47" i="16"/>
  <c r="G47" i="16" l="1"/>
  <c r="G50" i="17"/>
  <c r="G46" i="17"/>
  <c r="G47" i="17"/>
  <c r="G48" i="17"/>
  <c r="G51" i="17"/>
  <c r="G52" i="17"/>
  <c r="G53" i="17"/>
  <c r="G55" i="17"/>
  <c r="G56" i="17"/>
  <c r="G57" i="17"/>
  <c r="G58" i="17"/>
  <c r="G59" i="17"/>
  <c r="F46" i="17"/>
  <c r="G56" i="16"/>
  <c r="G48" i="16"/>
  <c r="G49" i="16"/>
  <c r="G52" i="16"/>
  <c r="G53" i="16"/>
  <c r="G54" i="16"/>
  <c r="G57" i="16"/>
  <c r="G58" i="16"/>
  <c r="G59" i="16"/>
  <c r="E22" i="21"/>
  <c r="F22" i="21"/>
  <c r="G22" i="21"/>
  <c r="H22" i="21"/>
  <c r="I22" i="21"/>
  <c r="J22" i="21"/>
  <c r="K22" i="21"/>
  <c r="L22" i="21"/>
  <c r="M22" i="21"/>
  <c r="F14" i="21"/>
  <c r="G14" i="21"/>
  <c r="H14" i="21"/>
  <c r="I14" i="21"/>
  <c r="J14" i="21"/>
  <c r="K14" i="21"/>
  <c r="L14" i="21"/>
  <c r="M14" i="21"/>
  <c r="E14" i="21"/>
  <c r="J37" i="16"/>
  <c r="K37" i="16"/>
  <c r="L37" i="16"/>
  <c r="M37" i="16"/>
  <c r="N37" i="16"/>
  <c r="J33" i="16"/>
  <c r="K33" i="16"/>
  <c r="L33" i="16"/>
  <c r="M33" i="16"/>
  <c r="N33" i="16"/>
  <c r="G54" i="17" l="1"/>
  <c r="G49" i="17"/>
  <c r="G50" i="16"/>
  <c r="N41" i="16"/>
  <c r="G60" i="16"/>
  <c r="M41" i="16"/>
  <c r="L41" i="16"/>
  <c r="G55" i="16"/>
  <c r="J41" i="16"/>
  <c r="K41" i="16"/>
  <c r="J36" i="17"/>
  <c r="K36" i="17"/>
  <c r="L36" i="17"/>
  <c r="M36" i="17"/>
  <c r="N36" i="17"/>
  <c r="J32" i="17"/>
  <c r="J40" i="17" s="1"/>
  <c r="K32" i="17"/>
  <c r="L32" i="17"/>
  <c r="M32" i="17"/>
  <c r="N32" i="17"/>
  <c r="N40" i="17" l="1"/>
  <c r="L40" i="17"/>
  <c r="M40" i="17"/>
  <c r="K40" i="17"/>
  <c r="I20" i="17"/>
  <c r="J20" i="17"/>
  <c r="K20" i="17"/>
  <c r="L20" i="17"/>
  <c r="M20" i="17"/>
  <c r="N20" i="17"/>
  <c r="I16" i="17"/>
  <c r="I24" i="17" s="1"/>
  <c r="J16" i="17"/>
  <c r="K16" i="17"/>
  <c r="L16" i="17"/>
  <c r="M16" i="17"/>
  <c r="N16" i="17"/>
  <c r="N24" i="17" s="1"/>
  <c r="E47" i="17"/>
  <c r="E48" i="17"/>
  <c r="E51" i="17"/>
  <c r="E53" i="17"/>
  <c r="D14" i="21"/>
  <c r="D22" i="21"/>
  <c r="C22" i="21"/>
  <c r="B22" i="21"/>
  <c r="C14" i="21"/>
  <c r="B14" i="21"/>
  <c r="M24" i="17" l="1"/>
  <c r="L24" i="17"/>
  <c r="K24" i="17"/>
  <c r="J24" i="17"/>
  <c r="C56" i="16"/>
  <c r="E52" i="17"/>
  <c r="E54" i="17" s="1"/>
  <c r="F53" i="17"/>
  <c r="F51" i="17"/>
  <c r="F52" i="17"/>
  <c r="E46" i="17"/>
  <c r="E49" i="17" s="1"/>
  <c r="E50" i="17"/>
  <c r="F48" i="17"/>
  <c r="F47" i="17"/>
  <c r="I79" i="18"/>
  <c r="J79" i="18"/>
  <c r="K79" i="18"/>
  <c r="L79" i="18"/>
  <c r="M79" i="18"/>
  <c r="N79" i="18"/>
  <c r="I75" i="18"/>
  <c r="J75" i="18"/>
  <c r="K75" i="18"/>
  <c r="L75" i="18"/>
  <c r="M75" i="18"/>
  <c r="N75" i="18"/>
  <c r="I71" i="18"/>
  <c r="J71" i="18"/>
  <c r="K71" i="18"/>
  <c r="L71" i="18"/>
  <c r="M71" i="18"/>
  <c r="N71" i="18"/>
  <c r="I67" i="18"/>
  <c r="J67" i="18"/>
  <c r="K67" i="18"/>
  <c r="L67" i="18"/>
  <c r="M67" i="18"/>
  <c r="N67" i="18"/>
  <c r="I63" i="18"/>
  <c r="J63" i="18"/>
  <c r="K63" i="18"/>
  <c r="L63" i="18"/>
  <c r="M63" i="18"/>
  <c r="N63" i="18"/>
  <c r="I59" i="18"/>
  <c r="J59" i="18"/>
  <c r="K59" i="18"/>
  <c r="L59" i="18"/>
  <c r="M59" i="18"/>
  <c r="N59" i="18"/>
  <c r="I55" i="18"/>
  <c r="J55" i="18"/>
  <c r="K55" i="18"/>
  <c r="L55" i="18"/>
  <c r="M55" i="18"/>
  <c r="N55" i="18"/>
  <c r="I51" i="18"/>
  <c r="J51" i="18"/>
  <c r="K51" i="18"/>
  <c r="L51" i="18"/>
  <c r="M51" i="18"/>
  <c r="N51" i="18"/>
  <c r="I47" i="18"/>
  <c r="J47" i="18"/>
  <c r="K47" i="18"/>
  <c r="L47" i="18"/>
  <c r="M47" i="18"/>
  <c r="N47" i="18"/>
  <c r="I43" i="18"/>
  <c r="J43" i="18"/>
  <c r="K43" i="18"/>
  <c r="L43" i="18"/>
  <c r="M43" i="18"/>
  <c r="N43" i="18"/>
  <c r="I6" i="18"/>
  <c r="J6" i="18"/>
  <c r="K6" i="18"/>
  <c r="L6" i="18"/>
  <c r="M6" i="18"/>
  <c r="N6" i="18"/>
  <c r="I9" i="18"/>
  <c r="J9" i="18"/>
  <c r="K9" i="18"/>
  <c r="L9" i="18"/>
  <c r="M9" i="18"/>
  <c r="N9" i="18"/>
  <c r="I12" i="18"/>
  <c r="J12" i="18"/>
  <c r="K12" i="18"/>
  <c r="L12" i="18"/>
  <c r="M12" i="18"/>
  <c r="N12" i="18"/>
  <c r="I15" i="18"/>
  <c r="J15" i="18"/>
  <c r="K15" i="18"/>
  <c r="L15" i="18"/>
  <c r="M15" i="18"/>
  <c r="N15" i="18"/>
  <c r="I18" i="18"/>
  <c r="J18" i="18"/>
  <c r="K18" i="18"/>
  <c r="L18" i="18"/>
  <c r="M18" i="18"/>
  <c r="N18" i="18"/>
  <c r="I21" i="18"/>
  <c r="J21" i="18"/>
  <c r="K21" i="18"/>
  <c r="L21" i="18"/>
  <c r="M21" i="18"/>
  <c r="N21" i="18"/>
  <c r="I24" i="18"/>
  <c r="J24" i="18"/>
  <c r="K24" i="18"/>
  <c r="L24" i="18"/>
  <c r="M24" i="18"/>
  <c r="N24" i="18"/>
  <c r="I27" i="18"/>
  <c r="J27" i="18"/>
  <c r="K27" i="18"/>
  <c r="L27" i="18"/>
  <c r="M27" i="18"/>
  <c r="N27" i="18"/>
  <c r="I30" i="18"/>
  <c r="J30" i="18"/>
  <c r="K30" i="18"/>
  <c r="L30" i="18"/>
  <c r="M30" i="18"/>
  <c r="N30" i="18"/>
  <c r="I33" i="18"/>
  <c r="J33" i="18"/>
  <c r="K33" i="18"/>
  <c r="L33" i="18"/>
  <c r="M33" i="18"/>
  <c r="N33" i="18"/>
  <c r="N33" i="20"/>
  <c r="M33" i="20"/>
  <c r="L33" i="20"/>
  <c r="K33" i="20"/>
  <c r="J33" i="20"/>
  <c r="I33" i="20"/>
  <c r="N30" i="20"/>
  <c r="M30" i="20"/>
  <c r="L30" i="20"/>
  <c r="K30" i="20"/>
  <c r="J30" i="20"/>
  <c r="I30" i="20"/>
  <c r="N27" i="20"/>
  <c r="M27" i="20"/>
  <c r="L27" i="20"/>
  <c r="K27" i="20"/>
  <c r="J27" i="20"/>
  <c r="I27" i="20"/>
  <c r="N24" i="20"/>
  <c r="M24" i="20"/>
  <c r="L24" i="20"/>
  <c r="K24" i="20"/>
  <c r="J24" i="20"/>
  <c r="I24" i="20"/>
  <c r="N21" i="20"/>
  <c r="M21" i="20"/>
  <c r="L21" i="20"/>
  <c r="K21" i="20"/>
  <c r="J21" i="20"/>
  <c r="I21" i="20"/>
  <c r="N18" i="20"/>
  <c r="M18" i="20"/>
  <c r="L18" i="20"/>
  <c r="K18" i="20"/>
  <c r="J18" i="20"/>
  <c r="I18" i="20"/>
  <c r="N15" i="20"/>
  <c r="M15" i="20"/>
  <c r="L15" i="20"/>
  <c r="K15" i="20"/>
  <c r="J15" i="20"/>
  <c r="I15" i="20"/>
  <c r="N12" i="20"/>
  <c r="M12" i="20"/>
  <c r="L12" i="20"/>
  <c r="K12" i="20"/>
  <c r="J12" i="20"/>
  <c r="I12" i="20"/>
  <c r="N9" i="20"/>
  <c r="M9" i="20"/>
  <c r="L9" i="20"/>
  <c r="K9" i="20"/>
  <c r="J9" i="20"/>
  <c r="I9" i="20"/>
  <c r="N6" i="20"/>
  <c r="M6" i="20"/>
  <c r="L6" i="20"/>
  <c r="K6" i="20"/>
  <c r="J6" i="20"/>
  <c r="I6" i="20"/>
  <c r="I79" i="20"/>
  <c r="J79" i="20"/>
  <c r="K79" i="20"/>
  <c r="L79" i="20"/>
  <c r="M79" i="20"/>
  <c r="N79" i="20"/>
  <c r="I75" i="20"/>
  <c r="J75" i="20"/>
  <c r="K75" i="20"/>
  <c r="L75" i="20"/>
  <c r="M75" i="20"/>
  <c r="N75" i="20"/>
  <c r="I71" i="20"/>
  <c r="J71" i="20"/>
  <c r="K71" i="20"/>
  <c r="L71" i="20"/>
  <c r="M71" i="20"/>
  <c r="N71" i="20"/>
  <c r="I67" i="20"/>
  <c r="J67" i="20"/>
  <c r="K67" i="20"/>
  <c r="L67" i="20"/>
  <c r="M67" i="20"/>
  <c r="N67" i="20"/>
  <c r="I63" i="20"/>
  <c r="J63" i="20"/>
  <c r="K63" i="20"/>
  <c r="L63" i="20"/>
  <c r="M63" i="20"/>
  <c r="N63" i="20"/>
  <c r="I59" i="20"/>
  <c r="J59" i="20"/>
  <c r="K59" i="20"/>
  <c r="L59" i="20"/>
  <c r="M59" i="20"/>
  <c r="N59" i="20"/>
  <c r="I55" i="20"/>
  <c r="J55" i="20"/>
  <c r="K55" i="20"/>
  <c r="L55" i="20"/>
  <c r="M55" i="20"/>
  <c r="N55" i="20"/>
  <c r="I51" i="20"/>
  <c r="J51" i="20"/>
  <c r="K51" i="20"/>
  <c r="L51" i="20"/>
  <c r="M51" i="20"/>
  <c r="N51" i="20"/>
  <c r="I47" i="20"/>
  <c r="J47" i="20"/>
  <c r="K47" i="20"/>
  <c r="L47" i="20"/>
  <c r="M47" i="20"/>
  <c r="N47" i="20"/>
  <c r="I43" i="20"/>
  <c r="J43" i="20"/>
  <c r="K43" i="20"/>
  <c r="L43" i="20"/>
  <c r="M43" i="20"/>
  <c r="N43" i="20"/>
  <c r="I20" i="16"/>
  <c r="J20" i="16"/>
  <c r="K20" i="16"/>
  <c r="L20" i="16"/>
  <c r="M20" i="16"/>
  <c r="N20" i="16"/>
  <c r="D56" i="16"/>
  <c r="I16" i="16"/>
  <c r="J16" i="16"/>
  <c r="K16" i="16"/>
  <c r="L16" i="16"/>
  <c r="M16" i="16"/>
  <c r="N16" i="16"/>
  <c r="L80" i="18" l="1"/>
  <c r="M80" i="18"/>
  <c r="K80" i="18"/>
  <c r="I80" i="18"/>
  <c r="N80" i="18"/>
  <c r="J80" i="18"/>
  <c r="J34" i="18"/>
  <c r="I34" i="18"/>
  <c r="F49" i="17"/>
  <c r="I24" i="16"/>
  <c r="N24" i="16"/>
  <c r="L24" i="16"/>
  <c r="K24" i="16"/>
  <c r="J24" i="16"/>
  <c r="M24" i="16"/>
  <c r="L34" i="18"/>
  <c r="N34" i="18"/>
  <c r="M34" i="18"/>
  <c r="K34" i="18"/>
  <c r="I80" i="20"/>
  <c r="L80" i="20"/>
  <c r="K80" i="20"/>
  <c r="J80" i="20"/>
  <c r="M34" i="20"/>
  <c r="F57" i="17"/>
  <c r="F58" i="17"/>
  <c r="F56" i="17"/>
  <c r="F54" i="17"/>
  <c r="E58" i="17"/>
  <c r="E57" i="17"/>
  <c r="E56" i="17"/>
  <c r="E55" i="17"/>
  <c r="F55" i="17"/>
  <c r="F50" i="17"/>
  <c r="D55" i="17"/>
  <c r="D51" i="17"/>
  <c r="D52" i="17"/>
  <c r="D53" i="17"/>
  <c r="D48" i="17"/>
  <c r="D47" i="17"/>
  <c r="D46" i="17"/>
  <c r="D50" i="17"/>
  <c r="E53" i="16"/>
  <c r="E52" i="16"/>
  <c r="E54" i="16"/>
  <c r="F52" i="16"/>
  <c r="F54" i="16"/>
  <c r="F53" i="16"/>
  <c r="E48" i="16"/>
  <c r="E47" i="16"/>
  <c r="E49" i="16"/>
  <c r="F49" i="16"/>
  <c r="F48" i="16"/>
  <c r="F47" i="16"/>
  <c r="N34" i="20"/>
  <c r="N80" i="20"/>
  <c r="K34" i="20"/>
  <c r="M80" i="20"/>
  <c r="I34" i="20"/>
  <c r="J34" i="20"/>
  <c r="L34" i="20"/>
  <c r="C53" i="17"/>
  <c r="C52" i="17"/>
  <c r="C51" i="17"/>
  <c r="C46" i="17"/>
  <c r="C47" i="17"/>
  <c r="C48" i="17"/>
  <c r="C55" i="17"/>
  <c r="D54" i="16"/>
  <c r="D53" i="16"/>
  <c r="D52" i="16"/>
  <c r="D59" i="16"/>
  <c r="D49" i="16"/>
  <c r="D48" i="16"/>
  <c r="D47" i="16"/>
  <c r="C53" i="16"/>
  <c r="C52" i="16"/>
  <c r="C54" i="16"/>
  <c r="C58" i="16"/>
  <c r="C49" i="16"/>
  <c r="C48" i="16"/>
  <c r="C57" i="16"/>
  <c r="C59" i="16"/>
  <c r="F59" i="17" l="1"/>
  <c r="E59" i="17"/>
  <c r="D55" i="16"/>
  <c r="F50" i="16"/>
  <c r="D54" i="17"/>
  <c r="D49" i="17"/>
  <c r="E56" i="16"/>
  <c r="D56" i="17"/>
  <c r="D57" i="17"/>
  <c r="D58" i="17"/>
  <c r="E59" i="16"/>
  <c r="E58" i="16"/>
  <c r="E57" i="16"/>
  <c r="E60" i="16" s="1"/>
  <c r="F59" i="16"/>
  <c r="F58" i="16"/>
  <c r="F57" i="16"/>
  <c r="E55" i="16"/>
  <c r="F55" i="16"/>
  <c r="E50" i="16"/>
  <c r="F56" i="16"/>
  <c r="C49" i="17"/>
  <c r="C54" i="17"/>
  <c r="C50" i="17"/>
  <c r="C57" i="17"/>
  <c r="C58" i="17"/>
  <c r="C56" i="17"/>
  <c r="D50" i="16"/>
  <c r="C50" i="16"/>
  <c r="D60" i="16"/>
  <c r="C55" i="16"/>
  <c r="C60" i="16"/>
  <c r="F60" i="16" l="1"/>
  <c r="D59" i="17"/>
  <c r="C59" i="17"/>
</calcChain>
</file>

<file path=xl/sharedStrings.xml><?xml version="1.0" encoding="utf-8"?>
<sst xmlns="http://schemas.openxmlformats.org/spreadsheetml/2006/main" count="528" uniqueCount="70">
  <si>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</si>
  <si>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</si>
  <si>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</si>
  <si>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</si>
  <si>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</si>
  <si>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</si>
  <si>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</si>
  <si>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</si>
  <si>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</si>
  <si>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</si>
  <si>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</si>
  <si>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</si>
  <si>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</si>
  <si>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</si>
  <si>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</si>
  <si>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</si>
  <si>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16-17</t>
  </si>
  <si>
    <t>60 წლის და უფროსი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</si>
  <si>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</si>
  <si>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</si>
  <si>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</si>
  <si>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</si>
  <si>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</si>
  <si>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</si>
  <si>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</si>
  <si>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</si>
  <si>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</si>
  <si>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</si>
  <si>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</si>
  <si>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</si>
  <si>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1.08.01</t>
  </si>
  <si>
    <t>1.08.02</t>
  </si>
  <si>
    <t>1.08.03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</si>
  <si>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</si>
  <si>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</si>
  <si>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</t>
  </si>
  <si>
    <t>სარჩევში დაბრუნება</t>
  </si>
  <si>
    <t>ცხრილის შინაარსი</t>
  </si>
  <si>
    <t>0-10</t>
  </si>
  <si>
    <t>11-15</t>
  </si>
  <si>
    <t>18-44</t>
  </si>
  <si>
    <t>45 - 59</t>
  </si>
  <si>
    <t>ბენეფიციართა რაოდენობა</t>
  </si>
  <si>
    <t>მომსახურებათა რაოდენობა</t>
  </si>
  <si>
    <t>გადარიცხული თანხა (1000 ლარი)</t>
  </si>
  <si>
    <t>მამრობითი</t>
  </si>
  <si>
    <t>მამრობითი სქესის პროცენტული წილი მთლიან რაოდენობაში</t>
  </si>
  <si>
    <t>მდედრობითი</t>
  </si>
  <si>
    <t>მდედრობითი სქესის პროცენტული წილი მთლიან რაოდენობაში</t>
  </si>
  <si>
    <t>18 - 44</t>
  </si>
  <si>
    <t xml:space="preserve"> ბენეფიციართა რაოდენობა რაიონებისა და სქესის მიხედვით (ასერტული)</t>
  </si>
  <si>
    <t>ბენეფიციართა რაოდენობა რაიონებისა და ასაკობრივი ჯგუფების მიხედვით (ასერტული)</t>
  </si>
  <si>
    <t xml:space="preserve"> ბენეფიციართა რაოდენობა რაიონებისა და სქესის მიხედვით (კრიზისული)</t>
  </si>
  <si>
    <t>ბენეფიციართა რაოდენობა რაიონებისა და ასაკობრივი ჯგუფების მიხედვით (კრიზისული)</t>
  </si>
  <si>
    <t>„მულტისისტემური ინტერვენცია ბავშვებსა და მოზარდებში“ კომპონენტის ბენეფიციართა განაწილება სქესისა და ასაკობრივი ჯგუფების მიხედვით (პროცენტი)</t>
  </si>
  <si>
    <t>კრიზისული</t>
  </si>
  <si>
    <t>ასერტული</t>
  </si>
  <si>
    <t>ბენეფიციართა რაოდენობა კომპონენტების მიხედვით</t>
  </si>
  <si>
    <t xml:space="preserve">ქვეპროგრამის ძირითადი სტატისტიკური მონაცემები </t>
  </si>
  <si>
    <t>„მულტისისტემური ინტერვენცია ბავშვებსა და მოზარდებში“ კომპონენტის ბენეფიციართა რაოდენობა სქესისა და ასაკობრივი ჯგუფების მიხედვით</t>
  </si>
  <si>
    <t>„მულტისისტემური ინტერვენცია ბავშვებსა და მოზარდებში“ კომპონენტის ბენეფიციარებზე გადარიცხული თანხა  სქესისა და ასაკობრივი ჯგუფების მიხედვით</t>
  </si>
  <si>
    <t>ასერტული ინტერვენციის კომპონენტის ბენეფიციართა რაოდენობა სქესისა და ასაკობრივი ჯგუფების მიხედვით</t>
  </si>
  <si>
    <t>ასერტული ინტერვენციის კომპონენტის ბენეფიციართა განაწილება სქესისა და ასაკობრივი ჯგუფების მიხედვით (პროცენტი)</t>
  </si>
  <si>
    <t>ქვეპროგრამის ძირითადი სტატისტიკური მონაცემები („მულტისისტემური ინტერვენცია ბავშვებსა და მოზარდებში“ კომპონენტი)</t>
  </si>
  <si>
    <t>ქვეპროგრამის ძირითადი სტატისტიკური მონაცემები (ასერტული ინტერვენციის კომპონენტი)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</si>
  <si>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</si>
  <si>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</si>
  <si>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დაფინანსებულ შემთხვევათა რაოდენობა</t>
  </si>
  <si>
    <t>ასერტული ინტერვენციის კომპონენტის ბენეფიციარებზე გადარიცხული თანხა  სქესისა და ასაკობრივი ჯგუფების მიხედვით (1000 ლარი)</t>
  </si>
  <si>
    <t>ბენეფიციართა დაფინანსებისთვის გადარიცხული თანხა კომპონენტების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</si>
</sst>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6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rgb="FF0070C0"/>
      <name val="Sylfaen"/>
      <family val="1"/>
      <scheme val="minor"/>
    </font>
    <font>
      <sz val="9"/>
      <color theme="1"/>
      <name val="Sylfaen"/>
      <family val="1"/>
      <scheme val="minor"/>
    </font>
    <font>
      <b/>
      <sz val="14"/>
      <color rgb="FF0070C0"/>
      <name val="Sylfaen"/>
      <family val="1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b/>
      <sz val="9"/>
      <name val="Sylfaen"/>
      <family val="1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u/>
      <sz val="11"/>
      <color theme="10"/>
      <name val="Sylfaen"/>
      <family val="1"/>
      <scheme val="minor"/>
    </font>
    <font>
      <sz val="11"/>
      <color theme="1"/>
      <name val="Sylfaen"/>
      <family val="1"/>
      <scheme val="minor"/>
    </font>
    <font>
      <b/>
      <sz val="11"/>
      <color rgb="FF0070C0"/>
      <name val="Sylfaen"/>
      <family val="1"/>
      <scheme val="minor"/>
    </font>
    <font>
      <b/>
      <sz val="12"/>
      <color rgb="FF0070C0"/>
      <name val="Sylfaen"/>
      <family val="1"/>
      <scheme val="minor"/>
    </font>
    <font>
      <sz val="12"/>
      <color theme="1"/>
      <name val="Sylfaen"/>
      <family val="1"/>
      <scheme val="minor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49" fontId="5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1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3" fillId="0" borderId="0" xfId="0" applyFont="1"/>
    <xf numFmtId="0" fontId="14" fillId="0" borderId="6" xfId="1" applyNumberFormat="1" applyFont="1" applyFill="1" applyBorder="1" applyAlignment="1">
      <alignment vertical="center"/>
    </xf>
    <xf numFmtId="0" fontId="14" fillId="0" borderId="0" xfId="1" applyNumberFormat="1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vertical="center"/>
    </xf>
    <xf numFmtId="0" fontId="12" fillId="0" borderId="0" xfId="1" applyNumberFormat="1" applyFill="1" applyBorder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0" fontId="15" fillId="3" borderId="5" xfId="0" applyFont="1" applyFill="1" applyBorder="1" applyAlignment="1">
      <alignment horizontal="left" vertical="center"/>
    </xf>
    <xf numFmtId="165" fontId="16" fillId="3" borderId="0" xfId="0" applyNumberFormat="1" applyFont="1" applyFill="1" applyAlignment="1">
      <alignment horizontal="right" vertical="center"/>
    </xf>
    <xf numFmtId="165" fontId="16" fillId="3" borderId="1" xfId="0" applyNumberFormat="1" applyFont="1" applyFill="1" applyBorder="1" applyAlignment="1">
      <alignment horizontal="right" vertical="center"/>
    </xf>
    <xf numFmtId="164" fontId="16" fillId="3" borderId="0" xfId="0" applyNumberFormat="1" applyFont="1" applyFill="1" applyAlignment="1">
      <alignment horizontal="right" vertical="center"/>
    </xf>
    <xf numFmtId="164" fontId="17" fillId="4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vertical="center"/>
    </xf>
    <xf numFmtId="0" fontId="18" fillId="3" borderId="1" xfId="0" applyFont="1" applyFill="1" applyBorder="1" applyAlignment="1">
      <alignment horizontal="centerContinuous" vertical="center"/>
    </xf>
    <xf numFmtId="164" fontId="16" fillId="3" borderId="0" xfId="0" applyNumberFormat="1" applyFont="1" applyFill="1" applyAlignment="1">
      <alignment vertical="center"/>
    </xf>
    <xf numFmtId="164" fontId="17" fillId="3" borderId="5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16" fillId="3" borderId="3" xfId="0" applyNumberFormat="1" applyFont="1" applyFill="1" applyBorder="1" applyAlignment="1">
      <alignment horizontal="right" vertical="center"/>
    </xf>
    <xf numFmtId="164" fontId="17" fillId="4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17" fillId="4" borderId="2" xfId="0" applyNumberFormat="1" applyFont="1" applyFill="1" applyBorder="1" applyAlignment="1">
      <alignment horizontal="right" vertical="center"/>
    </xf>
    <xf numFmtId="165" fontId="17" fillId="3" borderId="5" xfId="0" applyNumberFormat="1" applyFont="1" applyFill="1" applyBorder="1" applyAlignment="1">
      <alignment horizontal="right" vertical="center"/>
    </xf>
    <xf numFmtId="164" fontId="17" fillId="3" borderId="5" xfId="0" applyNumberFormat="1" applyFont="1" applyFill="1" applyBorder="1" applyAlignment="1">
      <alignment horizontal="right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left" vertical="center"/>
    </xf>
    <xf numFmtId="165" fontId="16" fillId="3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0" fontId="19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1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centerContinuous" vertical="center"/>
    </xf>
    <xf numFmtId="0" fontId="23" fillId="0" borderId="0" xfId="0" applyFont="1" applyAlignment="1">
      <alignment vertical="center"/>
    </xf>
    <xf numFmtId="0" fontId="24" fillId="4" borderId="2" xfId="0" applyFont="1" applyFill="1" applyBorder="1" applyAlignment="1">
      <alignment horizontal="right" vertical="center"/>
    </xf>
    <xf numFmtId="165" fontId="25" fillId="3" borderId="0" xfId="0" applyNumberFormat="1" applyFont="1" applyFill="1" applyAlignment="1">
      <alignment horizontal="right" vertical="center"/>
    </xf>
    <xf numFmtId="164" fontId="25" fillId="3" borderId="0" xfId="0" applyNumberFormat="1" applyFont="1" applyFill="1" applyAlignment="1">
      <alignment horizontal="right" vertical="center"/>
    </xf>
    <xf numFmtId="165" fontId="25" fillId="3" borderId="0" xfId="0" applyNumberFormat="1" applyFont="1" applyFill="1" applyBorder="1" applyAlignment="1">
      <alignment horizontal="right" vertical="center"/>
    </xf>
    <xf numFmtId="165" fontId="25" fillId="3" borderId="1" xfId="0" applyNumberFormat="1" applyFont="1" applyFill="1" applyBorder="1" applyAlignment="1">
      <alignment horizontal="right" vertical="center"/>
    </xf>
    <xf numFmtId="164" fontId="25" fillId="3" borderId="1" xfId="0" applyNumberFormat="1" applyFont="1" applyFill="1" applyBorder="1" applyAlignment="1">
      <alignment horizontal="right" vertical="center"/>
    </xf>
    <xf numFmtId="0" fontId="24" fillId="4" borderId="2" xfId="0" applyFont="1" applyFill="1" applyBorder="1" applyAlignment="1">
      <alignment horizontal="center" vertical="center"/>
    </xf>
    <xf numFmtId="49" fontId="25" fillId="3" borderId="0" xfId="0" applyNumberFormat="1" applyFont="1" applyFill="1" applyAlignment="1">
      <alignment vertical="center"/>
    </xf>
    <xf numFmtId="0" fontId="24" fillId="4" borderId="2" xfId="0" applyFont="1" applyFill="1" applyBorder="1" applyAlignment="1">
      <alignment vertical="center"/>
    </xf>
    <xf numFmtId="164" fontId="24" fillId="4" borderId="2" xfId="0" applyNumberFormat="1" applyFont="1" applyFill="1" applyBorder="1" applyAlignment="1">
      <alignment horizontal="right" vertical="center"/>
    </xf>
    <xf numFmtId="0" fontId="24" fillId="4" borderId="2" xfId="0" applyFont="1" applyFill="1" applyBorder="1" applyAlignment="1">
      <alignment horizontal="left" vertical="center"/>
    </xf>
    <xf numFmtId="0" fontId="25" fillId="3" borderId="0" xfId="0" applyFont="1" applyFill="1" applyAlignment="1">
      <alignment vertical="center"/>
    </xf>
    <xf numFmtId="164" fontId="24" fillId="4" borderId="2" xfId="0" applyNumberFormat="1" applyFont="1" applyFill="1" applyBorder="1" applyAlignment="1">
      <alignment horizontal="left" vertical="center"/>
    </xf>
    <xf numFmtId="164" fontId="24" fillId="4" borderId="2" xfId="0" applyNumberFormat="1" applyFont="1" applyFill="1" applyBorder="1" applyAlignment="1">
      <alignment vertical="center"/>
    </xf>
    <xf numFmtId="0" fontId="21" fillId="3" borderId="1" xfId="0" applyFont="1" applyFill="1" applyBorder="1" applyAlignment="1">
      <alignment horizontal="centerContinuous" vertical="center"/>
    </xf>
    <xf numFmtId="164" fontId="25" fillId="3" borderId="3" xfId="0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horizontal="left" vertical="center"/>
    </xf>
    <xf numFmtId="165" fontId="25" fillId="3" borderId="3" xfId="0" applyNumberFormat="1" applyFont="1" applyFill="1" applyBorder="1" applyAlignment="1">
      <alignment horizontal="right" vertical="center"/>
    </xf>
    <xf numFmtId="165" fontId="24" fillId="4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1090575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6156A0D-E90E-463B-B723-BFDE990D0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90575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1090575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F0035B2-A3F1-44C3-9319-831527C7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B34593F-EAFD-42EF-A1A3-6DC1B011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9FDFD8EE-277F-45B7-86CC-2600B4411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1" sqref="B1"/>
    </sheetView>
  </sheetViews>
  <sheetFormatPr defaultColWidth="9.125" defaultRowHeight="33" x14ac:dyDescent="0.55000000000000004"/>
  <cols>
    <col min="1" max="1" width="22" style="16" customWidth="1"/>
    <col min="2" max="2" width="222.625" style="16" bestFit="1" customWidth="1"/>
    <col min="3" max="3" width="9.125" style="16"/>
    <col min="4" max="4" width="27.375" style="16" bestFit="1" customWidth="1"/>
    <col min="5" max="16384" width="9.125" style="16"/>
  </cols>
  <sheetData>
    <row r="1" spans="1:4" s="12" customFormat="1" ht="31.5" thickBot="1" x14ac:dyDescent="0.6">
      <c r="A1" s="11" t="s">
        <v>29</v>
      </c>
      <c r="B1" s="11" t="s">
        <v>37</v>
      </c>
      <c r="D1"/>
    </row>
    <row r="2" spans="1:4" s="12" customFormat="1" ht="31.5" thickTop="1" x14ac:dyDescent="0.55000000000000004">
      <c r="A2" s="13" t="s">
        <v>30</v>
      </c>
      <c r="B2" s="17" t="s">
        <v>33</v>
      </c>
    </row>
    <row r="3" spans="1:4" s="12" customFormat="1" ht="30.75" x14ac:dyDescent="0.55000000000000004">
      <c r="A3" s="14" t="s">
        <v>31</v>
      </c>
      <c r="B3" s="18" t="s">
        <v>34</v>
      </c>
    </row>
    <row r="4" spans="1:4" s="12" customFormat="1" ht="31.5" thickBot="1" x14ac:dyDescent="0.6">
      <c r="A4" s="15" t="s">
        <v>32</v>
      </c>
      <c r="B4" s="19" t="s">
        <v>35</v>
      </c>
    </row>
    <row r="5" spans="1:4" ht="33.75" thickTop="1" x14ac:dyDescent="0.55000000000000004"/>
  </sheetData>
  <hyperlinks>
    <hyperlink ref="B2" location="'1.08.01'!A1" display="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8.02'!A1" display="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" xr:uid="{00000000-0004-0000-0000-000001000000}"/>
    <hyperlink ref="B4" location="'1.08.03'!A1" display="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08B03-4E5A-411B-921C-7D0D9592F2A9}">
  <dimension ref="A1:O23"/>
  <sheetViews>
    <sheetView showGridLines="0" zoomScaleNormal="100" workbookViewId="0">
      <selection activeCell="B26" sqref="B26"/>
    </sheetView>
  </sheetViews>
  <sheetFormatPr defaultColWidth="9.125" defaultRowHeight="15" x14ac:dyDescent="0.25"/>
  <cols>
    <col min="1" max="1" width="28.375" style="2" bestFit="1" customWidth="1"/>
    <col min="2" max="2" width="19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20" t="s">
        <v>36</v>
      </c>
    </row>
    <row r="2" spans="1:15" s="10" customFormat="1" ht="30.75" customHeight="1" thickBot="1" x14ac:dyDescent="0.3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21" t="s">
        <v>42</v>
      </c>
      <c r="B4" s="33">
        <v>282</v>
      </c>
      <c r="C4" s="33">
        <v>320</v>
      </c>
      <c r="D4" s="33">
        <v>352</v>
      </c>
      <c r="E4" s="33">
        <v>377</v>
      </c>
      <c r="F4" s="31"/>
      <c r="G4" s="31"/>
      <c r="H4" s="31"/>
      <c r="I4" s="31"/>
      <c r="J4" s="31"/>
      <c r="K4" s="31"/>
      <c r="L4" s="31"/>
      <c r="M4" s="31"/>
    </row>
    <row r="5" spans="1:15" x14ac:dyDescent="0.25">
      <c r="A5" s="21" t="s">
        <v>44</v>
      </c>
      <c r="B5" s="31">
        <v>86591.129032258061</v>
      </c>
      <c r="C5" s="31">
        <v>169608.87096774194</v>
      </c>
      <c r="D5" s="31">
        <v>253908.87096774194</v>
      </c>
      <c r="E5" s="31">
        <v>338335.6451612903</v>
      </c>
      <c r="F5" s="31"/>
      <c r="G5" s="31"/>
      <c r="H5" s="31"/>
      <c r="I5" s="31"/>
      <c r="J5" s="31"/>
      <c r="K5" s="31"/>
      <c r="L5" s="31"/>
      <c r="M5" s="31"/>
    </row>
    <row r="6" spans="1:15" ht="15.75" thickBot="1" x14ac:dyDescent="0.3">
      <c r="A6" s="22" t="s">
        <v>43</v>
      </c>
      <c r="B6" s="46">
        <v>282</v>
      </c>
      <c r="C6" s="46">
        <v>566</v>
      </c>
      <c r="D6" s="46">
        <v>856</v>
      </c>
      <c r="E6" s="46">
        <v>1145</v>
      </c>
      <c r="F6" s="32"/>
      <c r="G6" s="32"/>
      <c r="H6" s="32"/>
      <c r="I6" s="32"/>
      <c r="J6" s="32"/>
      <c r="K6" s="32"/>
      <c r="L6" s="32"/>
      <c r="M6" s="32"/>
    </row>
    <row r="7" spans="1:15" ht="15.75" thickTop="1" x14ac:dyDescent="0.25"/>
    <row r="10" spans="1:15" ht="30" customHeight="1" thickBot="1" x14ac:dyDescent="0.3">
      <c r="A10" s="6" t="s">
        <v>57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5" ht="16.5" thickTop="1" thickBot="1" x14ac:dyDescent="0.3">
      <c r="A11" s="23"/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4" t="s">
        <v>15</v>
      </c>
    </row>
    <row r="12" spans="1:15" ht="15.75" thickTop="1" x14ac:dyDescent="0.25">
      <c r="A12" s="21" t="s">
        <v>55</v>
      </c>
      <c r="B12" s="33">
        <v>163</v>
      </c>
      <c r="C12" s="33">
        <v>198</v>
      </c>
      <c r="D12" s="33">
        <v>223</v>
      </c>
      <c r="E12" s="33">
        <v>247</v>
      </c>
      <c r="F12" s="31"/>
      <c r="G12" s="31"/>
      <c r="H12" s="31"/>
      <c r="I12" s="31"/>
      <c r="J12" s="31"/>
      <c r="K12" s="31"/>
      <c r="L12" s="31"/>
      <c r="M12" s="31"/>
    </row>
    <row r="13" spans="1:15" ht="15.75" thickBot="1" x14ac:dyDescent="0.3">
      <c r="A13" s="21" t="s">
        <v>56</v>
      </c>
      <c r="B13" s="33">
        <v>119</v>
      </c>
      <c r="C13" s="33">
        <v>122</v>
      </c>
      <c r="D13" s="33">
        <v>129</v>
      </c>
      <c r="E13" s="33">
        <v>130</v>
      </c>
      <c r="F13" s="31"/>
      <c r="G13" s="31"/>
      <c r="H13" s="31"/>
      <c r="I13" s="31"/>
      <c r="J13" s="31"/>
      <c r="K13" s="31"/>
      <c r="L13" s="31"/>
      <c r="M13" s="31"/>
    </row>
    <row r="14" spans="1:15" ht="16.5" thickTop="1" thickBot="1" x14ac:dyDescent="0.3">
      <c r="A14" s="30" t="s">
        <v>1</v>
      </c>
      <c r="B14" s="45">
        <f>SUM(B12:B13)</f>
        <v>282</v>
      </c>
      <c r="C14" s="45">
        <f>SUM(C12:C13)</f>
        <v>320</v>
      </c>
      <c r="D14" s="45">
        <f>SUM(D12:D13)</f>
        <v>352</v>
      </c>
      <c r="E14" s="45">
        <f>SUM(E12:E13)</f>
        <v>377</v>
      </c>
      <c r="F14" s="45">
        <f t="shared" ref="F14:M14" si="0">SUM(F12:F13)</f>
        <v>0</v>
      </c>
      <c r="G14" s="45">
        <f t="shared" si="0"/>
        <v>0</v>
      </c>
      <c r="H14" s="45">
        <f t="shared" si="0"/>
        <v>0</v>
      </c>
      <c r="I14" s="45">
        <f t="shared" si="0"/>
        <v>0</v>
      </c>
      <c r="J14" s="45">
        <f t="shared" si="0"/>
        <v>0</v>
      </c>
      <c r="K14" s="45">
        <f t="shared" si="0"/>
        <v>0</v>
      </c>
      <c r="L14" s="45">
        <f t="shared" si="0"/>
        <v>0</v>
      </c>
      <c r="M14" s="45">
        <f t="shared" si="0"/>
        <v>0</v>
      </c>
    </row>
    <row r="15" spans="1:15" ht="15.75" thickTop="1" x14ac:dyDescent="0.25"/>
    <row r="18" spans="1:13" ht="30" customHeight="1" thickBot="1" x14ac:dyDescent="0.3">
      <c r="A18" s="6" t="s">
        <v>69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6.5" thickTop="1" thickBot="1" x14ac:dyDescent="0.3">
      <c r="A19" s="23"/>
      <c r="B19" s="4" t="s">
        <v>4</v>
      </c>
      <c r="C19" s="4" t="s">
        <v>5</v>
      </c>
      <c r="D19" s="4" t="s">
        <v>6</v>
      </c>
      <c r="E19" s="4" t="s">
        <v>7</v>
      </c>
      <c r="F19" s="4" t="s">
        <v>8</v>
      </c>
      <c r="G19" s="4" t="s">
        <v>9</v>
      </c>
      <c r="H19" s="4" t="s">
        <v>10</v>
      </c>
      <c r="I19" s="4" t="s">
        <v>11</v>
      </c>
      <c r="J19" s="4" t="s">
        <v>12</v>
      </c>
      <c r="K19" s="4" t="s">
        <v>13</v>
      </c>
      <c r="L19" s="4" t="s">
        <v>14</v>
      </c>
      <c r="M19" s="4" t="s">
        <v>15</v>
      </c>
    </row>
    <row r="20" spans="1:13" ht="15.75" thickTop="1" x14ac:dyDescent="0.25">
      <c r="A20" s="21" t="s">
        <v>55</v>
      </c>
      <c r="B20" s="31">
        <v>51675</v>
      </c>
      <c r="C20" s="31">
        <v>99525</v>
      </c>
      <c r="D20" s="31">
        <v>147375</v>
      </c>
      <c r="E20" s="31">
        <v>195425</v>
      </c>
      <c r="F20" s="31"/>
      <c r="G20" s="31"/>
      <c r="H20" s="31"/>
      <c r="I20" s="31"/>
      <c r="J20" s="31"/>
      <c r="K20" s="31"/>
      <c r="L20" s="31"/>
      <c r="M20" s="31"/>
    </row>
    <row r="21" spans="1:13" ht="15.75" thickBot="1" x14ac:dyDescent="0.3">
      <c r="A21" s="21" t="s">
        <v>56</v>
      </c>
      <c r="B21" s="31">
        <v>34916.129032258068</v>
      </c>
      <c r="C21" s="31">
        <v>70083.870967741939</v>
      </c>
      <c r="D21" s="31">
        <v>106533.87096774194</v>
      </c>
      <c r="E21" s="31">
        <v>142910.6451612903</v>
      </c>
      <c r="F21" s="31"/>
      <c r="G21" s="31"/>
      <c r="H21" s="31"/>
      <c r="I21" s="31"/>
      <c r="J21" s="31"/>
      <c r="K21" s="31"/>
      <c r="L21" s="31"/>
      <c r="M21" s="31"/>
    </row>
    <row r="22" spans="1:13" ht="16.5" thickTop="1" thickBot="1" x14ac:dyDescent="0.3">
      <c r="A22" s="30" t="s">
        <v>1</v>
      </c>
      <c r="B22" s="44">
        <f>SUM(B20:B21)</f>
        <v>86591.129032258061</v>
      </c>
      <c r="C22" s="44">
        <f>SUM(C20:C21)</f>
        <v>169608.87096774194</v>
      </c>
      <c r="D22" s="44">
        <f>SUM(D20:D21)</f>
        <v>253908.87096774194</v>
      </c>
      <c r="E22" s="44">
        <f t="shared" ref="E22:M22" si="1">SUM(E20:E21)</f>
        <v>338335.6451612903</v>
      </c>
      <c r="F22" s="44">
        <f t="shared" si="1"/>
        <v>0</v>
      </c>
      <c r="G22" s="44">
        <f t="shared" si="1"/>
        <v>0</v>
      </c>
      <c r="H22" s="44">
        <f t="shared" si="1"/>
        <v>0</v>
      </c>
      <c r="I22" s="44">
        <f t="shared" si="1"/>
        <v>0</v>
      </c>
      <c r="J22" s="44">
        <f t="shared" si="1"/>
        <v>0</v>
      </c>
      <c r="K22" s="44">
        <f t="shared" si="1"/>
        <v>0</v>
      </c>
      <c r="L22" s="44">
        <f t="shared" si="1"/>
        <v>0</v>
      </c>
      <c r="M22" s="44">
        <f t="shared" si="1"/>
        <v>0</v>
      </c>
    </row>
    <row r="23" spans="1:13" ht="15.75" thickTop="1" x14ac:dyDescent="0.25"/>
  </sheetData>
  <mergeCells count="1">
    <mergeCell ref="B1:N1"/>
  </mergeCells>
  <hyperlinks>
    <hyperlink ref="O1" location="სარჩევი!A1" display="სარჩევში დაბრუნება" xr:uid="{0D465BB7-7EB4-49FA-93F6-C1DD8423677E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showGridLines="0" tabSelected="1" zoomScaleNormal="100" workbookViewId="0">
      <selection activeCell="O47" sqref="O47"/>
    </sheetView>
  </sheetViews>
  <sheetFormatPr defaultColWidth="9.125" defaultRowHeight="15" x14ac:dyDescent="0.25"/>
  <cols>
    <col min="1" max="1" width="29.75" style="51" customWidth="1"/>
    <col min="2" max="2" width="19" style="51" customWidth="1"/>
    <col min="3" max="14" width="13.75" style="51" customWidth="1"/>
    <col min="15" max="15" width="21.75" style="51" bestFit="1" customWidth="1"/>
    <col min="16" max="16384" width="9.125" style="51"/>
  </cols>
  <sheetData>
    <row r="1" spans="1:15" ht="80.099999999999994" customHeight="1" x14ac:dyDescent="0.25">
      <c r="A1" s="49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50" t="s">
        <v>36</v>
      </c>
    </row>
    <row r="2" spans="1:15" s="54" customFormat="1" ht="18.75" thickBot="1" x14ac:dyDescent="0.3">
      <c r="A2" s="69" t="s">
        <v>63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16.5" thickTop="1" thickBot="1" x14ac:dyDescent="0.3">
      <c r="A3" s="55"/>
      <c r="B3" s="55"/>
      <c r="C3" s="55" t="s">
        <v>4</v>
      </c>
      <c r="D3" s="55" t="s">
        <v>5</v>
      </c>
      <c r="E3" s="55" t="s">
        <v>6</v>
      </c>
      <c r="F3" s="55" t="s">
        <v>7</v>
      </c>
      <c r="G3" s="55" t="s">
        <v>8</v>
      </c>
      <c r="H3" s="55" t="s">
        <v>9</v>
      </c>
      <c r="I3" s="55" t="s">
        <v>10</v>
      </c>
      <c r="J3" s="55" t="s">
        <v>11</v>
      </c>
      <c r="K3" s="55" t="s">
        <v>12</v>
      </c>
      <c r="L3" s="55" t="s">
        <v>13</v>
      </c>
      <c r="M3" s="55" t="s">
        <v>14</v>
      </c>
      <c r="N3" s="55" t="s">
        <v>15</v>
      </c>
    </row>
    <row r="4" spans="1:15" ht="15.75" thickTop="1" x14ac:dyDescent="0.25">
      <c r="A4" s="71" t="s">
        <v>67</v>
      </c>
      <c r="B4" s="72"/>
      <c r="C4" s="70">
        <v>164</v>
      </c>
      <c r="D4" s="70">
        <v>328</v>
      </c>
      <c r="E4" s="70">
        <v>492</v>
      </c>
      <c r="F4" s="70">
        <v>653</v>
      </c>
      <c r="G4" s="70">
        <v>815</v>
      </c>
      <c r="H4" s="70">
        <v>978</v>
      </c>
      <c r="I4" s="70"/>
      <c r="J4" s="70"/>
      <c r="K4" s="70"/>
      <c r="L4" s="70"/>
      <c r="M4" s="70"/>
      <c r="N4" s="70"/>
    </row>
    <row r="5" spans="1:15" x14ac:dyDescent="0.25">
      <c r="A5" s="47" t="s">
        <v>44</v>
      </c>
      <c r="B5" s="58"/>
      <c r="C5" s="58">
        <v>51.674999999999997</v>
      </c>
      <c r="D5" s="58">
        <v>99.525000000000006</v>
      </c>
      <c r="E5" s="58">
        <v>147.375</v>
      </c>
      <c r="F5" s="58">
        <v>195.42500000000001</v>
      </c>
      <c r="G5" s="58">
        <v>242.82499999999999</v>
      </c>
      <c r="H5" s="58">
        <v>290.67500000000001</v>
      </c>
      <c r="I5" s="58">
        <v>338.8</v>
      </c>
      <c r="J5" s="58"/>
      <c r="K5" s="58"/>
      <c r="L5" s="58"/>
      <c r="M5" s="58"/>
      <c r="N5" s="58"/>
    </row>
    <row r="6" spans="1:15" x14ac:dyDescent="0.25">
      <c r="A6" s="21" t="s">
        <v>65</v>
      </c>
      <c r="B6" s="56"/>
      <c r="C6" s="57">
        <v>164</v>
      </c>
      <c r="D6" s="57">
        <v>189</v>
      </c>
      <c r="E6" s="57">
        <v>213</v>
      </c>
      <c r="F6" s="57">
        <v>227</v>
      </c>
      <c r="G6" s="57">
        <v>331</v>
      </c>
      <c r="H6" s="57">
        <v>361</v>
      </c>
      <c r="I6" s="57"/>
      <c r="J6" s="57"/>
      <c r="K6" s="57"/>
      <c r="L6" s="57"/>
      <c r="M6" s="57"/>
      <c r="N6" s="57"/>
    </row>
    <row r="7" spans="1:15" ht="15.75" thickBot="1" x14ac:dyDescent="0.3">
      <c r="A7" s="22" t="s">
        <v>66</v>
      </c>
      <c r="B7" s="59"/>
      <c r="C7" s="60">
        <v>164</v>
      </c>
      <c r="D7" s="60">
        <v>164</v>
      </c>
      <c r="E7" s="60">
        <v>164</v>
      </c>
      <c r="F7" s="60">
        <v>161</v>
      </c>
      <c r="G7" s="60">
        <v>162</v>
      </c>
      <c r="H7" s="60">
        <v>163</v>
      </c>
      <c r="I7" s="60"/>
      <c r="J7" s="60"/>
      <c r="K7" s="60"/>
      <c r="L7" s="60"/>
      <c r="M7" s="60"/>
      <c r="N7" s="60"/>
    </row>
    <row r="8" spans="1:15" ht="15.75" thickTop="1" x14ac:dyDescent="0.25"/>
    <row r="11" spans="1:15" ht="18.75" thickBot="1" x14ac:dyDescent="0.3">
      <c r="A11" s="52" t="s">
        <v>59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5" ht="16.5" thickTop="1" thickBot="1" x14ac:dyDescent="0.3">
      <c r="A12" s="61" t="s">
        <v>2</v>
      </c>
      <c r="B12" s="61" t="s">
        <v>3</v>
      </c>
      <c r="C12" s="55" t="s">
        <v>4</v>
      </c>
      <c r="D12" s="55" t="s">
        <v>5</v>
      </c>
      <c r="E12" s="55" t="s">
        <v>6</v>
      </c>
      <c r="F12" s="55" t="s">
        <v>7</v>
      </c>
      <c r="G12" s="55" t="s">
        <v>8</v>
      </c>
      <c r="H12" s="55" t="s">
        <v>9</v>
      </c>
      <c r="I12" s="55" t="s">
        <v>10</v>
      </c>
      <c r="J12" s="55" t="s">
        <v>11</v>
      </c>
      <c r="K12" s="55" t="s">
        <v>12</v>
      </c>
      <c r="L12" s="55" t="s">
        <v>13</v>
      </c>
      <c r="M12" s="55" t="s">
        <v>14</v>
      </c>
      <c r="N12" s="55" t="s">
        <v>15</v>
      </c>
    </row>
    <row r="13" spans="1:15" ht="15.75" thickTop="1" x14ac:dyDescent="0.25">
      <c r="A13" s="75" t="s">
        <v>45</v>
      </c>
      <c r="B13" s="62" t="s">
        <v>38</v>
      </c>
      <c r="C13" s="57">
        <v>31</v>
      </c>
      <c r="D13" s="57">
        <v>33</v>
      </c>
      <c r="E13" s="57">
        <v>36</v>
      </c>
      <c r="F13" s="57">
        <v>39</v>
      </c>
      <c r="G13" s="57">
        <v>56</v>
      </c>
      <c r="H13" s="57">
        <v>59</v>
      </c>
      <c r="I13" s="57"/>
      <c r="J13" s="57"/>
      <c r="K13" s="57"/>
      <c r="L13" s="57"/>
      <c r="M13" s="57"/>
      <c r="N13" s="57"/>
    </row>
    <row r="14" spans="1:15" x14ac:dyDescent="0.25">
      <c r="A14" s="76"/>
      <c r="B14" s="62" t="s">
        <v>39</v>
      </c>
      <c r="C14" s="57">
        <v>30</v>
      </c>
      <c r="D14" s="57">
        <v>35</v>
      </c>
      <c r="E14" s="57">
        <v>40</v>
      </c>
      <c r="F14" s="57">
        <v>43</v>
      </c>
      <c r="G14" s="57">
        <v>65</v>
      </c>
      <c r="H14" s="57">
        <v>69</v>
      </c>
      <c r="I14" s="57"/>
      <c r="J14" s="57"/>
      <c r="K14" s="57"/>
      <c r="L14" s="57"/>
      <c r="M14" s="57"/>
      <c r="N14" s="57"/>
    </row>
    <row r="15" spans="1:15" ht="15.75" thickBot="1" x14ac:dyDescent="0.3">
      <c r="A15" s="76"/>
      <c r="B15" s="62" t="s">
        <v>16</v>
      </c>
      <c r="C15" s="57">
        <v>10</v>
      </c>
      <c r="D15" s="57">
        <v>12</v>
      </c>
      <c r="E15" s="57">
        <v>12</v>
      </c>
      <c r="F15" s="57">
        <v>12</v>
      </c>
      <c r="G15" s="57">
        <v>20</v>
      </c>
      <c r="H15" s="57">
        <v>23</v>
      </c>
      <c r="I15" s="57"/>
      <c r="J15" s="57"/>
      <c r="K15" s="57"/>
      <c r="L15" s="57"/>
      <c r="M15" s="57"/>
      <c r="N15" s="57"/>
    </row>
    <row r="16" spans="1:15" ht="16.5" thickTop="1" thickBot="1" x14ac:dyDescent="0.3">
      <c r="A16" s="77"/>
      <c r="B16" s="63" t="s">
        <v>1</v>
      </c>
      <c r="C16" s="64">
        <v>71</v>
      </c>
      <c r="D16" s="64">
        <v>80</v>
      </c>
      <c r="E16" s="64">
        <v>88</v>
      </c>
      <c r="F16" s="64">
        <v>94</v>
      </c>
      <c r="G16" s="64">
        <v>141</v>
      </c>
      <c r="H16" s="64">
        <v>151</v>
      </c>
      <c r="I16" s="64">
        <f t="shared" ref="I16:N16" si="0">SUM(I13:I15)</f>
        <v>0</v>
      </c>
      <c r="J16" s="64">
        <f t="shared" si="0"/>
        <v>0</v>
      </c>
      <c r="K16" s="64">
        <f t="shared" si="0"/>
        <v>0</v>
      </c>
      <c r="L16" s="64">
        <f t="shared" si="0"/>
        <v>0</v>
      </c>
      <c r="M16" s="64">
        <f t="shared" si="0"/>
        <v>0</v>
      </c>
      <c r="N16" s="64">
        <f t="shared" si="0"/>
        <v>0</v>
      </c>
    </row>
    <row r="17" spans="1:14" ht="15.75" thickTop="1" x14ac:dyDescent="0.25">
      <c r="A17" s="75" t="s">
        <v>47</v>
      </c>
      <c r="B17" s="62" t="s">
        <v>38</v>
      </c>
      <c r="C17" s="57">
        <v>27</v>
      </c>
      <c r="D17" s="57">
        <v>29</v>
      </c>
      <c r="E17" s="57">
        <v>35</v>
      </c>
      <c r="F17" s="57">
        <v>36</v>
      </c>
      <c r="G17" s="57">
        <v>50</v>
      </c>
      <c r="H17" s="57">
        <v>53</v>
      </c>
      <c r="I17" s="57"/>
      <c r="J17" s="57"/>
      <c r="K17" s="57"/>
      <c r="L17" s="57"/>
      <c r="M17" s="57"/>
      <c r="N17" s="57"/>
    </row>
    <row r="18" spans="1:14" x14ac:dyDescent="0.25">
      <c r="A18" s="76"/>
      <c r="B18" s="62" t="s">
        <v>39</v>
      </c>
      <c r="C18" s="57">
        <v>50</v>
      </c>
      <c r="D18" s="57">
        <v>60</v>
      </c>
      <c r="E18" s="57">
        <v>67</v>
      </c>
      <c r="F18" s="57">
        <v>71</v>
      </c>
      <c r="G18" s="57">
        <v>104</v>
      </c>
      <c r="H18" s="57">
        <v>116</v>
      </c>
      <c r="I18" s="57"/>
      <c r="J18" s="57"/>
      <c r="K18" s="57"/>
      <c r="L18" s="57"/>
      <c r="M18" s="57"/>
      <c r="N18" s="57"/>
    </row>
    <row r="19" spans="1:14" ht="15.75" thickBot="1" x14ac:dyDescent="0.3">
      <c r="A19" s="76"/>
      <c r="B19" s="62" t="s">
        <v>16</v>
      </c>
      <c r="C19" s="57">
        <v>16</v>
      </c>
      <c r="D19" s="57">
        <v>20</v>
      </c>
      <c r="E19" s="57">
        <v>23</v>
      </c>
      <c r="F19" s="57">
        <v>26</v>
      </c>
      <c r="G19" s="57">
        <v>36</v>
      </c>
      <c r="H19" s="57">
        <v>41</v>
      </c>
      <c r="I19" s="57"/>
      <c r="J19" s="57"/>
      <c r="K19" s="57"/>
      <c r="L19" s="57"/>
      <c r="M19" s="57"/>
      <c r="N19" s="57"/>
    </row>
    <row r="20" spans="1:14" ht="16.5" thickTop="1" thickBot="1" x14ac:dyDescent="0.3">
      <c r="A20" s="77"/>
      <c r="B20" s="63" t="s">
        <v>1</v>
      </c>
      <c r="C20" s="64">
        <v>93</v>
      </c>
      <c r="D20" s="64">
        <v>109</v>
      </c>
      <c r="E20" s="64">
        <v>125</v>
      </c>
      <c r="F20" s="64">
        <v>133</v>
      </c>
      <c r="G20" s="64">
        <v>190</v>
      </c>
      <c r="H20" s="64">
        <v>210</v>
      </c>
      <c r="I20" s="64">
        <f t="shared" ref="I20:N20" si="1">SUM(I17:I19)</f>
        <v>0</v>
      </c>
      <c r="J20" s="64">
        <f t="shared" si="1"/>
        <v>0</v>
      </c>
      <c r="K20" s="64">
        <f t="shared" si="1"/>
        <v>0</v>
      </c>
      <c r="L20" s="64">
        <f t="shared" si="1"/>
        <v>0</v>
      </c>
      <c r="M20" s="64">
        <f t="shared" si="1"/>
        <v>0</v>
      </c>
      <c r="N20" s="64">
        <f t="shared" si="1"/>
        <v>0</v>
      </c>
    </row>
    <row r="21" spans="1:14" ht="15.75" thickTop="1" x14ac:dyDescent="0.25">
      <c r="A21" s="75" t="s">
        <v>1</v>
      </c>
      <c r="B21" s="62" t="s">
        <v>38</v>
      </c>
      <c r="C21" s="57">
        <v>58</v>
      </c>
      <c r="D21" s="57">
        <v>62</v>
      </c>
      <c r="E21" s="57">
        <v>71</v>
      </c>
      <c r="F21" s="57">
        <v>75</v>
      </c>
      <c r="G21" s="57">
        <v>106</v>
      </c>
      <c r="H21" s="57">
        <v>112</v>
      </c>
      <c r="I21" s="57"/>
      <c r="J21" s="57"/>
      <c r="K21" s="57"/>
      <c r="L21" s="57"/>
      <c r="M21" s="57"/>
      <c r="N21" s="57"/>
    </row>
    <row r="22" spans="1:14" x14ac:dyDescent="0.25">
      <c r="A22" s="76"/>
      <c r="B22" s="62" t="s">
        <v>39</v>
      </c>
      <c r="C22" s="57">
        <v>80</v>
      </c>
      <c r="D22" s="57">
        <v>95</v>
      </c>
      <c r="E22" s="57">
        <v>107</v>
      </c>
      <c r="F22" s="57">
        <v>114</v>
      </c>
      <c r="G22" s="57">
        <v>169</v>
      </c>
      <c r="H22" s="57">
        <v>185</v>
      </c>
      <c r="I22" s="57"/>
      <c r="J22" s="57"/>
      <c r="K22" s="57"/>
      <c r="L22" s="57"/>
      <c r="M22" s="57"/>
      <c r="N22" s="57"/>
    </row>
    <row r="23" spans="1:14" ht="15.75" thickBot="1" x14ac:dyDescent="0.3">
      <c r="A23" s="76"/>
      <c r="B23" s="62" t="s">
        <v>16</v>
      </c>
      <c r="C23" s="57">
        <v>26</v>
      </c>
      <c r="D23" s="57">
        <v>32</v>
      </c>
      <c r="E23" s="57">
        <v>35</v>
      </c>
      <c r="F23" s="57">
        <v>38</v>
      </c>
      <c r="G23" s="57">
        <v>56</v>
      </c>
      <c r="H23" s="57">
        <v>64</v>
      </c>
      <c r="I23" s="57"/>
      <c r="J23" s="57"/>
      <c r="K23" s="57"/>
      <c r="L23" s="57"/>
      <c r="M23" s="57"/>
      <c r="N23" s="57"/>
    </row>
    <row r="24" spans="1:14" ht="16.5" thickTop="1" thickBot="1" x14ac:dyDescent="0.3">
      <c r="A24" s="77"/>
      <c r="B24" s="63" t="s">
        <v>1</v>
      </c>
      <c r="C24" s="64">
        <v>164</v>
      </c>
      <c r="D24" s="64">
        <v>189</v>
      </c>
      <c r="E24" s="64">
        <v>213</v>
      </c>
      <c r="F24" s="64">
        <v>227</v>
      </c>
      <c r="G24" s="64">
        <v>331</v>
      </c>
      <c r="H24" s="64">
        <v>361</v>
      </c>
      <c r="I24" s="64">
        <f t="shared" ref="I24:N24" si="2">I16+I20</f>
        <v>0</v>
      </c>
      <c r="J24" s="64">
        <f t="shared" si="2"/>
        <v>0</v>
      </c>
      <c r="K24" s="64">
        <f t="shared" si="2"/>
        <v>0</v>
      </c>
      <c r="L24" s="64">
        <f t="shared" si="2"/>
        <v>0</v>
      </c>
      <c r="M24" s="64">
        <f t="shared" si="2"/>
        <v>0</v>
      </c>
      <c r="N24" s="64">
        <f t="shared" si="2"/>
        <v>0</v>
      </c>
    </row>
    <row r="25" spans="1:14" ht="15.75" thickTop="1" x14ac:dyDescent="0.25"/>
    <row r="28" spans="1:14" ht="18.75" thickBot="1" x14ac:dyDescent="0.3">
      <c r="A28" s="69" t="s">
        <v>60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6.5" thickTop="1" thickBot="1" x14ac:dyDescent="0.3">
      <c r="A29" s="61" t="s">
        <v>2</v>
      </c>
      <c r="B29" s="61" t="s">
        <v>3</v>
      </c>
      <c r="C29" s="55" t="s">
        <v>4</v>
      </c>
      <c r="D29" s="55" t="s">
        <v>5</v>
      </c>
      <c r="E29" s="55" t="s">
        <v>6</v>
      </c>
      <c r="F29" s="55" t="s">
        <v>7</v>
      </c>
      <c r="G29" s="55" t="s">
        <v>8</v>
      </c>
      <c r="H29" s="55" t="s">
        <v>9</v>
      </c>
      <c r="I29" s="55" t="s">
        <v>10</v>
      </c>
      <c r="J29" s="55" t="s">
        <v>11</v>
      </c>
      <c r="K29" s="55" t="s">
        <v>12</v>
      </c>
      <c r="L29" s="55" t="s">
        <v>13</v>
      </c>
      <c r="M29" s="55" t="s">
        <v>14</v>
      </c>
      <c r="N29" s="55" t="s">
        <v>15</v>
      </c>
    </row>
    <row r="30" spans="1:14" ht="15.75" thickTop="1" x14ac:dyDescent="0.25">
      <c r="A30" s="75" t="s">
        <v>45</v>
      </c>
      <c r="B30" s="62" t="s">
        <v>38</v>
      </c>
      <c r="C30" s="56">
        <v>12.725</v>
      </c>
      <c r="D30" s="56">
        <v>21.824999999999999</v>
      </c>
      <c r="E30" s="56">
        <v>30.875</v>
      </c>
      <c r="F30" s="56">
        <v>39.924999999999997</v>
      </c>
      <c r="G30" s="56">
        <v>48.25</v>
      </c>
      <c r="H30" s="56">
        <v>55.45</v>
      </c>
      <c r="I30" s="56">
        <v>62.6</v>
      </c>
      <c r="J30" s="56"/>
      <c r="K30" s="56"/>
      <c r="L30" s="56"/>
      <c r="M30" s="56"/>
      <c r="N30" s="56"/>
    </row>
    <row r="31" spans="1:14" x14ac:dyDescent="0.25">
      <c r="A31" s="76"/>
      <c r="B31" s="62" t="s">
        <v>39</v>
      </c>
      <c r="C31" s="56">
        <v>9.65</v>
      </c>
      <c r="D31" s="56">
        <v>18.5</v>
      </c>
      <c r="E31" s="56">
        <v>27.425000000000001</v>
      </c>
      <c r="F31" s="56">
        <v>36.049999999999997</v>
      </c>
      <c r="G31" s="56">
        <v>44.924999999999997</v>
      </c>
      <c r="H31" s="56">
        <v>54.55</v>
      </c>
      <c r="I31" s="56">
        <v>63.125</v>
      </c>
      <c r="J31" s="56"/>
      <c r="K31" s="56"/>
      <c r="L31" s="56"/>
      <c r="M31" s="56"/>
      <c r="N31" s="56"/>
    </row>
    <row r="32" spans="1:14" ht="15.75" thickBot="1" x14ac:dyDescent="0.3">
      <c r="A32" s="76"/>
      <c r="B32" s="62" t="s">
        <v>16</v>
      </c>
      <c r="C32" s="56">
        <v>1.9750000000000001</v>
      </c>
      <c r="D32" s="56">
        <v>4.8</v>
      </c>
      <c r="E32" s="56">
        <v>7.9249999999999998</v>
      </c>
      <c r="F32" s="56">
        <v>10.9</v>
      </c>
      <c r="G32" s="56">
        <v>13.225</v>
      </c>
      <c r="H32" s="56">
        <v>15.824999999999999</v>
      </c>
      <c r="I32" s="56">
        <v>18.3</v>
      </c>
      <c r="J32" s="56"/>
      <c r="K32" s="56"/>
      <c r="L32" s="56"/>
      <c r="M32" s="56"/>
      <c r="N32" s="56"/>
    </row>
    <row r="33" spans="1:14" ht="16.5" thickTop="1" thickBot="1" x14ac:dyDescent="0.3">
      <c r="A33" s="77"/>
      <c r="B33" s="63" t="s">
        <v>1</v>
      </c>
      <c r="C33" s="73">
        <v>24.35</v>
      </c>
      <c r="D33" s="73">
        <v>45.125</v>
      </c>
      <c r="E33" s="73">
        <v>66.224999999999994</v>
      </c>
      <c r="F33" s="73">
        <v>86.875</v>
      </c>
      <c r="G33" s="73">
        <v>106.4</v>
      </c>
      <c r="H33" s="73">
        <v>125.825</v>
      </c>
      <c r="I33" s="73">
        <v>144.02500000000001</v>
      </c>
      <c r="J33" s="73">
        <f t="shared" ref="J33:N33" si="3">SUM(J30:J32)</f>
        <v>0</v>
      </c>
      <c r="K33" s="73">
        <f t="shared" si="3"/>
        <v>0</v>
      </c>
      <c r="L33" s="73">
        <f t="shared" si="3"/>
        <v>0</v>
      </c>
      <c r="M33" s="73">
        <f t="shared" si="3"/>
        <v>0</v>
      </c>
      <c r="N33" s="73">
        <f t="shared" si="3"/>
        <v>0</v>
      </c>
    </row>
    <row r="34" spans="1:14" ht="15.75" thickTop="1" x14ac:dyDescent="0.25">
      <c r="A34" s="75" t="s">
        <v>47</v>
      </c>
      <c r="B34" s="62" t="s">
        <v>38</v>
      </c>
      <c r="C34" s="56">
        <v>9.9</v>
      </c>
      <c r="D34" s="56">
        <v>17.95</v>
      </c>
      <c r="E34" s="56">
        <v>24.125</v>
      </c>
      <c r="F34" s="56">
        <v>31.024999999999999</v>
      </c>
      <c r="G34" s="56">
        <v>37.024999999999999</v>
      </c>
      <c r="H34" s="56">
        <v>43.924999999999997</v>
      </c>
      <c r="I34" s="56">
        <v>51.125</v>
      </c>
      <c r="J34" s="56"/>
      <c r="K34" s="56"/>
      <c r="L34" s="56"/>
      <c r="M34" s="56"/>
      <c r="N34" s="56"/>
    </row>
    <row r="35" spans="1:14" x14ac:dyDescent="0.25">
      <c r="A35" s="76"/>
      <c r="B35" s="62" t="s">
        <v>39</v>
      </c>
      <c r="C35" s="56">
        <v>14.05</v>
      </c>
      <c r="D35" s="56">
        <v>28.45</v>
      </c>
      <c r="E35" s="56">
        <v>43.95</v>
      </c>
      <c r="F35" s="56">
        <v>58.9</v>
      </c>
      <c r="G35" s="56">
        <v>74.525000000000006</v>
      </c>
      <c r="H35" s="56">
        <v>89.474999999999994</v>
      </c>
      <c r="I35" s="56">
        <v>106.075</v>
      </c>
      <c r="J35" s="56"/>
      <c r="K35" s="56"/>
      <c r="L35" s="56"/>
      <c r="M35" s="56"/>
      <c r="N35" s="56"/>
    </row>
    <row r="36" spans="1:14" ht="15.75" thickBot="1" x14ac:dyDescent="0.3">
      <c r="A36" s="76"/>
      <c r="B36" s="62" t="s">
        <v>16</v>
      </c>
      <c r="C36" s="56">
        <v>3.375</v>
      </c>
      <c r="D36" s="56">
        <v>8</v>
      </c>
      <c r="E36" s="56">
        <v>13.074999999999999</v>
      </c>
      <c r="F36" s="56">
        <v>18.625</v>
      </c>
      <c r="G36" s="56">
        <v>24.875</v>
      </c>
      <c r="H36" s="56">
        <v>31.45</v>
      </c>
      <c r="I36" s="56">
        <v>37.575000000000003</v>
      </c>
      <c r="J36" s="56"/>
      <c r="K36" s="56"/>
      <c r="L36" s="56"/>
      <c r="M36" s="56"/>
      <c r="N36" s="56"/>
    </row>
    <row r="37" spans="1:14" ht="16.5" thickTop="1" thickBot="1" x14ac:dyDescent="0.3">
      <c r="A37" s="77"/>
      <c r="B37" s="63" t="s">
        <v>1</v>
      </c>
      <c r="C37" s="73">
        <v>27.324999999999999</v>
      </c>
      <c r="D37" s="73">
        <v>54.4</v>
      </c>
      <c r="E37" s="73">
        <v>81.150000000000006</v>
      </c>
      <c r="F37" s="73">
        <v>108.55</v>
      </c>
      <c r="G37" s="73">
        <v>136.42500000000001</v>
      </c>
      <c r="H37" s="73">
        <v>164.85</v>
      </c>
      <c r="I37" s="73">
        <v>194.77500000000001</v>
      </c>
      <c r="J37" s="73">
        <f t="shared" ref="J37:N37" si="4">SUM(J34:J36)</f>
        <v>0</v>
      </c>
      <c r="K37" s="73">
        <f t="shared" si="4"/>
        <v>0</v>
      </c>
      <c r="L37" s="73">
        <f t="shared" si="4"/>
        <v>0</v>
      </c>
      <c r="M37" s="73">
        <f t="shared" si="4"/>
        <v>0</v>
      </c>
      <c r="N37" s="73">
        <f t="shared" si="4"/>
        <v>0</v>
      </c>
    </row>
    <row r="38" spans="1:14" ht="15.75" thickTop="1" x14ac:dyDescent="0.25">
      <c r="A38" s="75" t="s">
        <v>1</v>
      </c>
      <c r="B38" s="62" t="s">
        <v>38</v>
      </c>
      <c r="C38" s="56">
        <v>22.625</v>
      </c>
      <c r="D38" s="56">
        <v>39.774999999999999</v>
      </c>
      <c r="E38" s="56">
        <v>55</v>
      </c>
      <c r="F38" s="56">
        <v>70.95</v>
      </c>
      <c r="G38" s="56">
        <v>85.275000000000006</v>
      </c>
      <c r="H38" s="56">
        <v>99.375</v>
      </c>
      <c r="I38" s="56">
        <v>113.72499999999999</v>
      </c>
      <c r="J38" s="56"/>
      <c r="K38" s="56"/>
      <c r="L38" s="56"/>
      <c r="M38" s="56"/>
      <c r="N38" s="56"/>
    </row>
    <row r="39" spans="1:14" x14ac:dyDescent="0.25">
      <c r="A39" s="76"/>
      <c r="B39" s="62" t="s">
        <v>39</v>
      </c>
      <c r="C39" s="56">
        <v>23.7</v>
      </c>
      <c r="D39" s="56">
        <v>46.95</v>
      </c>
      <c r="E39" s="56">
        <v>71.375</v>
      </c>
      <c r="F39" s="56">
        <v>94.95</v>
      </c>
      <c r="G39" s="56">
        <v>119.45</v>
      </c>
      <c r="H39" s="56">
        <v>144.02500000000001</v>
      </c>
      <c r="I39" s="56">
        <v>169.2</v>
      </c>
      <c r="J39" s="56"/>
      <c r="K39" s="56"/>
      <c r="L39" s="56"/>
      <c r="M39" s="56"/>
      <c r="N39" s="56"/>
    </row>
    <row r="40" spans="1:14" ht="15.75" thickBot="1" x14ac:dyDescent="0.3">
      <c r="A40" s="76"/>
      <c r="B40" s="62" t="s">
        <v>16</v>
      </c>
      <c r="C40" s="56">
        <v>5.35</v>
      </c>
      <c r="D40" s="56">
        <v>12.8</v>
      </c>
      <c r="E40" s="56">
        <v>21</v>
      </c>
      <c r="F40" s="56">
        <v>29.524999999999999</v>
      </c>
      <c r="G40" s="56">
        <v>38.1</v>
      </c>
      <c r="H40" s="56">
        <v>47.274999999999999</v>
      </c>
      <c r="I40" s="56">
        <v>55.875</v>
      </c>
      <c r="J40" s="56"/>
      <c r="K40" s="56"/>
      <c r="L40" s="56"/>
      <c r="M40" s="56"/>
      <c r="N40" s="56"/>
    </row>
    <row r="41" spans="1:14" ht="16.5" thickTop="1" thickBot="1" x14ac:dyDescent="0.3">
      <c r="A41" s="77"/>
      <c r="B41" s="63" t="s">
        <v>1</v>
      </c>
      <c r="C41" s="73">
        <v>51.674999999999997</v>
      </c>
      <c r="D41" s="73">
        <v>99.525000000000006</v>
      </c>
      <c r="E41" s="73">
        <v>147.375</v>
      </c>
      <c r="F41" s="73">
        <v>195.42500000000001</v>
      </c>
      <c r="G41" s="73">
        <v>242.82499999999999</v>
      </c>
      <c r="H41" s="73">
        <v>290.67500000000001</v>
      </c>
      <c r="I41" s="73">
        <v>338.8</v>
      </c>
      <c r="J41" s="73">
        <f t="shared" ref="J41:N41" si="5">J33+J37</f>
        <v>0</v>
      </c>
      <c r="K41" s="73">
        <f t="shared" si="5"/>
        <v>0</v>
      </c>
      <c r="L41" s="73">
        <f t="shared" si="5"/>
        <v>0</v>
      </c>
      <c r="M41" s="73">
        <f t="shared" si="5"/>
        <v>0</v>
      </c>
      <c r="N41" s="73">
        <f t="shared" si="5"/>
        <v>0</v>
      </c>
    </row>
    <row r="42" spans="1:14" ht="15.75" thickTop="1" x14ac:dyDescent="0.25"/>
    <row r="45" spans="1:14" ht="18.75" thickBot="1" x14ac:dyDescent="0.3">
      <c r="A45" s="53" t="s">
        <v>54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6.5" thickTop="1" thickBot="1" x14ac:dyDescent="0.3">
      <c r="A46" s="65" t="s">
        <v>2</v>
      </c>
      <c r="B46" s="65" t="s">
        <v>3</v>
      </c>
      <c r="C46" s="55" t="s">
        <v>4</v>
      </c>
      <c r="D46" s="55" t="s">
        <v>5</v>
      </c>
      <c r="E46" s="55" t="s">
        <v>6</v>
      </c>
      <c r="F46" s="55" t="s">
        <v>7</v>
      </c>
      <c r="G46" s="55" t="s">
        <v>8</v>
      </c>
      <c r="H46" s="55" t="s">
        <v>9</v>
      </c>
      <c r="I46" s="55" t="s">
        <v>10</v>
      </c>
      <c r="J46" s="55" t="s">
        <v>11</v>
      </c>
      <c r="K46" s="55" t="s">
        <v>12</v>
      </c>
      <c r="L46" s="55" t="s">
        <v>13</v>
      </c>
      <c r="M46" s="55" t="s">
        <v>14</v>
      </c>
      <c r="N46" s="55" t="s">
        <v>15</v>
      </c>
    </row>
    <row r="47" spans="1:14" ht="15.75" thickTop="1" x14ac:dyDescent="0.25">
      <c r="A47" s="75" t="s">
        <v>45</v>
      </c>
      <c r="B47" s="66" t="s">
        <v>38</v>
      </c>
      <c r="C47" s="57">
        <f>C13/C16*100</f>
        <v>43.661971830985912</v>
      </c>
      <c r="D47" s="57">
        <f t="shared" ref="C47:H47" si="6">D13/D16*100</f>
        <v>41.25</v>
      </c>
      <c r="E47" s="57">
        <f t="shared" si="6"/>
        <v>40.909090909090914</v>
      </c>
      <c r="F47" s="57">
        <f t="shared" si="6"/>
        <v>41.48936170212766</v>
      </c>
      <c r="G47" s="57">
        <f t="shared" si="6"/>
        <v>39.716312056737593</v>
      </c>
      <c r="H47" s="57">
        <f>H13/H16*100</f>
        <v>39.072847682119203</v>
      </c>
      <c r="I47" s="57"/>
      <c r="J47" s="57"/>
      <c r="K47" s="57"/>
      <c r="L47" s="57"/>
      <c r="M47" s="57"/>
      <c r="N47" s="57"/>
    </row>
    <row r="48" spans="1:14" x14ac:dyDescent="0.25">
      <c r="A48" s="76"/>
      <c r="B48" s="66" t="s">
        <v>39</v>
      </c>
      <c r="C48" s="57">
        <f t="shared" ref="C48:H48" si="7">C14/C16*100</f>
        <v>42.25352112676056</v>
      </c>
      <c r="D48" s="57">
        <f t="shared" si="7"/>
        <v>43.75</v>
      </c>
      <c r="E48" s="57">
        <f t="shared" si="7"/>
        <v>45.454545454545453</v>
      </c>
      <c r="F48" s="57">
        <f t="shared" si="7"/>
        <v>45.744680851063826</v>
      </c>
      <c r="G48" s="57">
        <f t="shared" si="7"/>
        <v>46.099290780141843</v>
      </c>
      <c r="H48" s="57">
        <f>H14/H16*100</f>
        <v>45.695364238410598</v>
      </c>
      <c r="I48" s="57"/>
      <c r="J48" s="57"/>
      <c r="K48" s="57"/>
      <c r="L48" s="57"/>
      <c r="M48" s="57"/>
      <c r="N48" s="57"/>
    </row>
    <row r="49" spans="1:14" ht="15.75" thickBot="1" x14ac:dyDescent="0.3">
      <c r="A49" s="76"/>
      <c r="B49" s="66" t="s">
        <v>16</v>
      </c>
      <c r="C49" s="57">
        <f t="shared" ref="C49:H49" si="8">C15/C16*100</f>
        <v>14.084507042253522</v>
      </c>
      <c r="D49" s="57">
        <f t="shared" si="8"/>
        <v>15</v>
      </c>
      <c r="E49" s="57">
        <f t="shared" si="8"/>
        <v>13.636363636363635</v>
      </c>
      <c r="F49" s="57">
        <f t="shared" si="8"/>
        <v>12.76595744680851</v>
      </c>
      <c r="G49" s="57">
        <f t="shared" si="8"/>
        <v>14.184397163120568</v>
      </c>
      <c r="H49" s="57">
        <f>H15/H16*100</f>
        <v>15.231788079470199</v>
      </c>
      <c r="I49" s="57"/>
      <c r="J49" s="57"/>
      <c r="K49" s="57"/>
      <c r="L49" s="57"/>
      <c r="M49" s="57"/>
      <c r="N49" s="57"/>
    </row>
    <row r="50" spans="1:14" ht="16.5" thickTop="1" thickBot="1" x14ac:dyDescent="0.3">
      <c r="A50" s="77"/>
      <c r="B50" s="63" t="s">
        <v>1</v>
      </c>
      <c r="C50" s="64">
        <f t="shared" ref="C50:H50" si="9">SUM(C47:C49)</f>
        <v>99.999999999999986</v>
      </c>
      <c r="D50" s="64">
        <f t="shared" si="9"/>
        <v>100</v>
      </c>
      <c r="E50" s="64">
        <f t="shared" si="9"/>
        <v>100.00000000000001</v>
      </c>
      <c r="F50" s="64">
        <f t="shared" si="9"/>
        <v>100</v>
      </c>
      <c r="G50" s="64">
        <f t="shared" si="9"/>
        <v>100</v>
      </c>
      <c r="H50" s="64">
        <f>SUM(H47:H49)</f>
        <v>100</v>
      </c>
      <c r="I50" s="64"/>
      <c r="J50" s="64"/>
      <c r="K50" s="64"/>
      <c r="L50" s="64"/>
      <c r="M50" s="64"/>
      <c r="N50" s="64"/>
    </row>
    <row r="51" spans="1:14" ht="16.5" thickTop="1" thickBot="1" x14ac:dyDescent="0.3">
      <c r="A51" s="67" t="s">
        <v>46</v>
      </c>
      <c r="B51" s="68"/>
      <c r="C51" s="68">
        <f>C16/C24*100</f>
        <v>43.292682926829265</v>
      </c>
      <c r="D51" s="68">
        <f>D16/D24*100</f>
        <v>42.328042328042329</v>
      </c>
      <c r="E51" s="68">
        <f>E16/E24*100</f>
        <v>41.314553990610328</v>
      </c>
      <c r="F51" s="68">
        <f>F16/F24*100</f>
        <v>41.409691629955944</v>
      </c>
      <c r="G51" s="68">
        <f>G16/G24*100</f>
        <v>42.598187311178251</v>
      </c>
      <c r="H51" s="68">
        <f>H16/H24*100</f>
        <v>41.828254847645432</v>
      </c>
      <c r="I51" s="68"/>
      <c r="J51" s="68"/>
      <c r="K51" s="68"/>
      <c r="L51" s="68"/>
      <c r="M51" s="68"/>
      <c r="N51" s="68"/>
    </row>
    <row r="52" spans="1:14" ht="15.75" thickTop="1" x14ac:dyDescent="0.25">
      <c r="A52" s="75" t="s">
        <v>47</v>
      </c>
      <c r="B52" s="66" t="s">
        <v>38</v>
      </c>
      <c r="C52" s="57">
        <f t="shared" ref="C52:H52" si="10">C17/C20*100</f>
        <v>29.032258064516132</v>
      </c>
      <c r="D52" s="57">
        <f t="shared" si="10"/>
        <v>26.605504587155966</v>
      </c>
      <c r="E52" s="57">
        <f t="shared" si="10"/>
        <v>28.000000000000004</v>
      </c>
      <c r="F52" s="57">
        <f t="shared" si="10"/>
        <v>27.06766917293233</v>
      </c>
      <c r="G52" s="57">
        <f t="shared" si="10"/>
        <v>26.315789473684209</v>
      </c>
      <c r="H52" s="57">
        <f>H17/H20*100</f>
        <v>25.238095238095237</v>
      </c>
      <c r="I52" s="57"/>
      <c r="J52" s="57"/>
      <c r="K52" s="57"/>
      <c r="L52" s="57"/>
      <c r="M52" s="57"/>
      <c r="N52" s="57"/>
    </row>
    <row r="53" spans="1:14" x14ac:dyDescent="0.25">
      <c r="A53" s="76"/>
      <c r="B53" s="66" t="s">
        <v>39</v>
      </c>
      <c r="C53" s="57">
        <f t="shared" ref="C53:H53" si="11">C18/C20*100</f>
        <v>53.763440860215049</v>
      </c>
      <c r="D53" s="57">
        <f t="shared" si="11"/>
        <v>55.045871559633028</v>
      </c>
      <c r="E53" s="57">
        <f t="shared" si="11"/>
        <v>53.6</v>
      </c>
      <c r="F53" s="57">
        <f t="shared" si="11"/>
        <v>53.383458646616546</v>
      </c>
      <c r="G53" s="57">
        <f t="shared" si="11"/>
        <v>54.736842105263165</v>
      </c>
      <c r="H53" s="57">
        <f>H18/H20*100</f>
        <v>55.238095238095241</v>
      </c>
      <c r="I53" s="57"/>
      <c r="J53" s="57"/>
      <c r="K53" s="57"/>
      <c r="L53" s="57"/>
      <c r="M53" s="57"/>
      <c r="N53" s="57"/>
    </row>
    <row r="54" spans="1:14" ht="15.75" thickBot="1" x14ac:dyDescent="0.3">
      <c r="A54" s="76"/>
      <c r="B54" s="66" t="s">
        <v>16</v>
      </c>
      <c r="C54" s="57">
        <f t="shared" ref="C54:H54" si="12">C19/C20*100</f>
        <v>17.20430107526882</v>
      </c>
      <c r="D54" s="57">
        <f t="shared" si="12"/>
        <v>18.348623853211009</v>
      </c>
      <c r="E54" s="57">
        <f t="shared" si="12"/>
        <v>18.399999999999999</v>
      </c>
      <c r="F54" s="57">
        <f t="shared" si="12"/>
        <v>19.548872180451127</v>
      </c>
      <c r="G54" s="57">
        <f t="shared" si="12"/>
        <v>18.947368421052634</v>
      </c>
      <c r="H54" s="57">
        <f>H19/H20*100</f>
        <v>19.523809523809526</v>
      </c>
      <c r="I54" s="57"/>
      <c r="J54" s="57"/>
      <c r="K54" s="57"/>
      <c r="L54" s="57"/>
      <c r="M54" s="57"/>
      <c r="N54" s="57"/>
    </row>
    <row r="55" spans="1:14" ht="16.5" thickTop="1" thickBot="1" x14ac:dyDescent="0.3">
      <c r="A55" s="77"/>
      <c r="B55" s="63" t="s">
        <v>1</v>
      </c>
      <c r="C55" s="64">
        <f t="shared" ref="C55:H55" si="13">SUM(C52:C54)</f>
        <v>100</v>
      </c>
      <c r="D55" s="64">
        <f t="shared" si="13"/>
        <v>100</v>
      </c>
      <c r="E55" s="64">
        <f t="shared" si="13"/>
        <v>100</v>
      </c>
      <c r="F55" s="64">
        <f t="shared" si="13"/>
        <v>100</v>
      </c>
      <c r="G55" s="64">
        <f t="shared" si="13"/>
        <v>100</v>
      </c>
      <c r="H55" s="64">
        <f>SUM(H52:H54)</f>
        <v>100</v>
      </c>
      <c r="I55" s="64"/>
      <c r="J55" s="64"/>
      <c r="K55" s="64"/>
      <c r="L55" s="64"/>
      <c r="M55" s="64"/>
      <c r="N55" s="64"/>
    </row>
    <row r="56" spans="1:14" ht="16.5" thickTop="1" thickBot="1" x14ac:dyDescent="0.3">
      <c r="A56" s="67" t="s">
        <v>48</v>
      </c>
      <c r="B56" s="68"/>
      <c r="C56" s="68">
        <f t="shared" ref="C56:H56" si="14">C20/C24*100</f>
        <v>56.707317073170728</v>
      </c>
      <c r="D56" s="68">
        <f t="shared" si="14"/>
        <v>57.671957671957671</v>
      </c>
      <c r="E56" s="68">
        <f t="shared" si="14"/>
        <v>58.685446009389672</v>
      </c>
      <c r="F56" s="68">
        <f t="shared" si="14"/>
        <v>58.590308370044056</v>
      </c>
      <c r="G56" s="68">
        <f t="shared" si="14"/>
        <v>57.401812688821749</v>
      </c>
      <c r="H56" s="68">
        <f>H20/H24*100</f>
        <v>58.171745152354568</v>
      </c>
      <c r="I56" s="68"/>
      <c r="J56" s="68"/>
      <c r="K56" s="68"/>
      <c r="L56" s="68"/>
      <c r="M56" s="68"/>
      <c r="N56" s="68"/>
    </row>
    <row r="57" spans="1:14" ht="15.75" thickTop="1" x14ac:dyDescent="0.25">
      <c r="A57" s="75" t="s">
        <v>1</v>
      </c>
      <c r="B57" s="66" t="s">
        <v>38</v>
      </c>
      <c r="C57" s="57">
        <f t="shared" ref="C57:H57" si="15">C21/C24*100</f>
        <v>35.365853658536587</v>
      </c>
      <c r="D57" s="57">
        <f>D21/D24*100</f>
        <v>32.804232804232804</v>
      </c>
      <c r="E57" s="57">
        <f t="shared" si="15"/>
        <v>33.333333333333329</v>
      </c>
      <c r="F57" s="57">
        <f t="shared" si="15"/>
        <v>33.039647577092509</v>
      </c>
      <c r="G57" s="57">
        <f t="shared" si="15"/>
        <v>32.024169184290031</v>
      </c>
      <c r="H57" s="57">
        <f>H21/H24*100</f>
        <v>31.024930747922436</v>
      </c>
      <c r="I57" s="57"/>
      <c r="J57" s="57"/>
      <c r="K57" s="57"/>
      <c r="L57" s="57"/>
      <c r="M57" s="57"/>
      <c r="N57" s="57"/>
    </row>
    <row r="58" spans="1:14" x14ac:dyDescent="0.25">
      <c r="A58" s="76"/>
      <c r="B58" s="66" t="s">
        <v>39</v>
      </c>
      <c r="C58" s="57">
        <f t="shared" ref="C58:H58" si="16">C22/C24*100</f>
        <v>48.780487804878049</v>
      </c>
      <c r="D58" s="57">
        <f>D22/D24*100</f>
        <v>50.264550264550266</v>
      </c>
      <c r="E58" s="57">
        <f t="shared" si="16"/>
        <v>50.23474178403756</v>
      </c>
      <c r="F58" s="57">
        <f t="shared" si="16"/>
        <v>50.220264317180622</v>
      </c>
      <c r="G58" s="57">
        <f t="shared" si="16"/>
        <v>51.057401812688816</v>
      </c>
      <c r="H58" s="57">
        <f>H22/H24*100</f>
        <v>51.24653739612188</v>
      </c>
      <c r="I58" s="57"/>
      <c r="J58" s="57"/>
      <c r="K58" s="57"/>
      <c r="L58" s="57"/>
      <c r="M58" s="57"/>
      <c r="N58" s="57"/>
    </row>
    <row r="59" spans="1:14" ht="15.75" thickBot="1" x14ac:dyDescent="0.3">
      <c r="A59" s="76"/>
      <c r="B59" s="66" t="s">
        <v>16</v>
      </c>
      <c r="C59" s="57">
        <f t="shared" ref="C59:H59" si="17">C23/C24*100</f>
        <v>15.853658536585366</v>
      </c>
      <c r="D59" s="57">
        <f t="shared" si="17"/>
        <v>16.93121693121693</v>
      </c>
      <c r="E59" s="57">
        <f t="shared" si="17"/>
        <v>16.431924882629108</v>
      </c>
      <c r="F59" s="57">
        <f t="shared" si="17"/>
        <v>16.740088105726873</v>
      </c>
      <c r="G59" s="57">
        <f t="shared" si="17"/>
        <v>16.918429003021149</v>
      </c>
      <c r="H59" s="57">
        <f>H23/H24*100</f>
        <v>17.72853185595568</v>
      </c>
      <c r="I59" s="57"/>
      <c r="J59" s="57"/>
      <c r="K59" s="57"/>
      <c r="L59" s="57"/>
      <c r="M59" s="57"/>
      <c r="N59" s="57"/>
    </row>
    <row r="60" spans="1:14" ht="16.5" thickTop="1" thickBot="1" x14ac:dyDescent="0.3">
      <c r="A60" s="77"/>
      <c r="B60" s="63" t="s">
        <v>1</v>
      </c>
      <c r="C60" s="64">
        <f t="shared" ref="C60:H60" si="18">SUM(C57:C59)</f>
        <v>100.00000000000001</v>
      </c>
      <c r="D60" s="64">
        <f t="shared" si="18"/>
        <v>100</v>
      </c>
      <c r="E60" s="64">
        <f t="shared" si="18"/>
        <v>99.999999999999986</v>
      </c>
      <c r="F60" s="64">
        <f t="shared" si="18"/>
        <v>100</v>
      </c>
      <c r="G60" s="64">
        <f t="shared" si="18"/>
        <v>100</v>
      </c>
      <c r="H60" s="64">
        <f>SUM(H57:H59)</f>
        <v>100</v>
      </c>
      <c r="I60" s="64"/>
      <c r="J60" s="64"/>
      <c r="K60" s="64"/>
      <c r="L60" s="64"/>
      <c r="M60" s="64"/>
      <c r="N60" s="64"/>
    </row>
    <row r="61" spans="1:14" ht="15.75" thickTop="1" x14ac:dyDescent="0.25"/>
  </sheetData>
  <mergeCells count="10">
    <mergeCell ref="A47:A50"/>
    <mergeCell ref="A52:A55"/>
    <mergeCell ref="A57:A60"/>
    <mergeCell ref="B1:N1"/>
    <mergeCell ref="A34:A37"/>
    <mergeCell ref="A38:A41"/>
    <mergeCell ref="A13:A16"/>
    <mergeCell ref="A17:A20"/>
    <mergeCell ref="A21:A24"/>
    <mergeCell ref="A30:A3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showGridLines="0" zoomScaleNormal="100" workbookViewId="0">
      <selection activeCell="H60" sqref="H60"/>
    </sheetView>
  </sheetViews>
  <sheetFormatPr defaultColWidth="9.125" defaultRowHeight="12.75" x14ac:dyDescent="0.25"/>
  <cols>
    <col min="1" max="1" width="14.25" style="9" customWidth="1"/>
    <col min="2" max="2" width="29.25" style="9" customWidth="1"/>
    <col min="3" max="14" width="13.75" style="9" customWidth="1"/>
    <col min="15" max="15" width="21.75" style="9" bestFit="1" customWidth="1"/>
    <col min="16" max="16384" width="9.125" style="9"/>
  </cols>
  <sheetData>
    <row r="1" spans="1:15" ht="80.099999999999994" customHeight="1" x14ac:dyDescent="0.25">
      <c r="A1" s="8"/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20" t="s">
        <v>36</v>
      </c>
    </row>
    <row r="2" spans="1:15" s="10" customFormat="1" ht="30.75" customHeight="1" thickBot="1" x14ac:dyDescent="0.3">
      <c r="A2" s="36" t="s">
        <v>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4.25" thickTop="1" thickBot="1" x14ac:dyDescent="0.3">
      <c r="A3" s="4"/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5" ht="13.5" thickTop="1" x14ac:dyDescent="0.25">
      <c r="A4" s="47" t="s">
        <v>67</v>
      </c>
      <c r="B4" s="47"/>
      <c r="C4" s="33">
        <v>120</v>
      </c>
      <c r="D4" s="33">
        <v>246</v>
      </c>
      <c r="E4" s="33">
        <v>371</v>
      </c>
      <c r="F4" s="33">
        <v>497</v>
      </c>
      <c r="G4" s="33">
        <v>624</v>
      </c>
      <c r="H4" s="33">
        <v>750</v>
      </c>
      <c r="I4" s="33"/>
      <c r="J4" s="33"/>
      <c r="K4" s="33"/>
      <c r="L4" s="33"/>
      <c r="M4" s="33"/>
      <c r="N4" s="33"/>
    </row>
    <row r="5" spans="1:15" x14ac:dyDescent="0.25">
      <c r="A5" s="47" t="s">
        <v>44</v>
      </c>
      <c r="B5" s="48"/>
      <c r="C5" s="48">
        <v>34.91612903225807</v>
      </c>
      <c r="D5" s="48">
        <v>70.083870967741944</v>
      </c>
      <c r="E5" s="48">
        <v>106.53387096774193</v>
      </c>
      <c r="F5" s="48">
        <v>142.91064516129035</v>
      </c>
      <c r="G5" s="48">
        <v>179.93064516129033</v>
      </c>
      <c r="H5" s="48">
        <v>216.5512919354839</v>
      </c>
      <c r="I5" s="48">
        <v>253.17129193548391</v>
      </c>
      <c r="J5" s="48"/>
      <c r="K5" s="48"/>
      <c r="L5" s="48"/>
      <c r="M5" s="48"/>
      <c r="N5" s="48"/>
    </row>
    <row r="6" spans="1:15" x14ac:dyDescent="0.25">
      <c r="A6" s="21" t="s">
        <v>65</v>
      </c>
      <c r="B6" s="31"/>
      <c r="C6" s="33">
        <v>120</v>
      </c>
      <c r="D6" s="33">
        <v>127</v>
      </c>
      <c r="E6" s="33">
        <v>128</v>
      </c>
      <c r="F6" s="33">
        <v>135</v>
      </c>
      <c r="G6" s="33">
        <v>137</v>
      </c>
      <c r="H6" s="33">
        <v>138</v>
      </c>
      <c r="I6" s="33"/>
      <c r="J6" s="33"/>
      <c r="K6" s="33"/>
      <c r="L6" s="33"/>
      <c r="M6" s="33"/>
      <c r="N6" s="33"/>
    </row>
    <row r="7" spans="1:15" ht="13.5" thickBot="1" x14ac:dyDescent="0.3">
      <c r="A7" s="22" t="s">
        <v>66</v>
      </c>
      <c r="B7" s="59"/>
      <c r="C7" s="60">
        <v>120</v>
      </c>
      <c r="D7" s="60">
        <v>126</v>
      </c>
      <c r="E7" s="60">
        <v>125</v>
      </c>
      <c r="F7" s="60">
        <v>126</v>
      </c>
      <c r="G7" s="60">
        <v>127</v>
      </c>
      <c r="H7" s="60">
        <v>126</v>
      </c>
      <c r="I7" s="60"/>
      <c r="J7" s="60"/>
      <c r="K7" s="60"/>
      <c r="L7" s="60"/>
      <c r="M7" s="60"/>
      <c r="N7" s="60"/>
    </row>
    <row r="8" spans="1:15" ht="13.5" thickTop="1" x14ac:dyDescent="0.25"/>
    <row r="11" spans="1:15" ht="31.5" customHeight="1" thickBot="1" x14ac:dyDescent="0.3">
      <c r="A11" s="36" t="s">
        <v>61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14.25" thickTop="1" thickBot="1" x14ac:dyDescent="0.3">
      <c r="A12" s="3" t="s">
        <v>2</v>
      </c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5" ht="13.5" thickTop="1" x14ac:dyDescent="0.25">
      <c r="A13" s="79" t="s">
        <v>45</v>
      </c>
      <c r="B13" s="7" t="s">
        <v>40</v>
      </c>
      <c r="C13" s="33">
        <v>49</v>
      </c>
      <c r="D13" s="33">
        <v>50</v>
      </c>
      <c r="E13" s="33">
        <v>50</v>
      </c>
      <c r="F13" s="33">
        <v>55</v>
      </c>
      <c r="G13" s="33">
        <v>55</v>
      </c>
      <c r="H13" s="33">
        <v>56</v>
      </c>
      <c r="I13" s="33"/>
      <c r="J13" s="33"/>
      <c r="K13" s="33"/>
      <c r="L13" s="33"/>
      <c r="M13" s="33"/>
      <c r="N13" s="33"/>
    </row>
    <row r="14" spans="1:15" x14ac:dyDescent="0.25">
      <c r="A14" s="80"/>
      <c r="B14" s="7" t="s">
        <v>41</v>
      </c>
      <c r="C14" s="33">
        <v>25</v>
      </c>
      <c r="D14" s="33">
        <v>28</v>
      </c>
      <c r="E14" s="33">
        <v>28</v>
      </c>
      <c r="F14" s="33">
        <v>30</v>
      </c>
      <c r="G14" s="33">
        <v>30</v>
      </c>
      <c r="H14" s="33">
        <v>30</v>
      </c>
      <c r="I14" s="33"/>
      <c r="J14" s="33"/>
      <c r="K14" s="33"/>
      <c r="L14" s="33"/>
      <c r="M14" s="33"/>
      <c r="N14" s="33"/>
    </row>
    <row r="15" spans="1:15" ht="13.5" thickBot="1" x14ac:dyDescent="0.3">
      <c r="A15" s="80"/>
      <c r="B15" s="7" t="s">
        <v>17</v>
      </c>
      <c r="C15" s="33">
        <v>13</v>
      </c>
      <c r="D15" s="33">
        <v>13</v>
      </c>
      <c r="E15" s="33">
        <v>13</v>
      </c>
      <c r="F15" s="33">
        <v>13</v>
      </c>
      <c r="G15" s="33">
        <v>13</v>
      </c>
      <c r="H15" s="33">
        <v>13</v>
      </c>
      <c r="I15" s="33"/>
      <c r="J15" s="33"/>
      <c r="K15" s="33"/>
      <c r="L15" s="33"/>
      <c r="M15" s="33"/>
      <c r="N15" s="33"/>
    </row>
    <row r="16" spans="1:15" ht="14.25" thickTop="1" thickBot="1" x14ac:dyDescent="0.3">
      <c r="A16" s="81"/>
      <c r="B16" s="5" t="s">
        <v>1</v>
      </c>
      <c r="C16" s="34">
        <v>87</v>
      </c>
      <c r="D16" s="34">
        <v>91</v>
      </c>
      <c r="E16" s="34">
        <v>91</v>
      </c>
      <c r="F16" s="34">
        <v>98</v>
      </c>
      <c r="G16" s="34">
        <v>98</v>
      </c>
      <c r="H16" s="34">
        <v>99</v>
      </c>
      <c r="I16" s="34">
        <f t="shared" ref="H16:N16" si="0">SUM(I13:I15)</f>
        <v>0</v>
      </c>
      <c r="J16" s="34">
        <f t="shared" si="0"/>
        <v>0</v>
      </c>
      <c r="K16" s="34">
        <f t="shared" si="0"/>
        <v>0</v>
      </c>
      <c r="L16" s="34">
        <f t="shared" si="0"/>
        <v>0</v>
      </c>
      <c r="M16" s="34">
        <f t="shared" si="0"/>
        <v>0</v>
      </c>
      <c r="N16" s="34">
        <f t="shared" si="0"/>
        <v>0</v>
      </c>
    </row>
    <row r="17" spans="1:14" ht="13.5" thickTop="1" x14ac:dyDescent="0.25">
      <c r="A17" s="79" t="s">
        <v>47</v>
      </c>
      <c r="B17" s="7" t="s">
        <v>40</v>
      </c>
      <c r="C17" s="33">
        <v>11</v>
      </c>
      <c r="D17" s="33">
        <v>13</v>
      </c>
      <c r="E17" s="33">
        <v>12</v>
      </c>
      <c r="F17" s="33">
        <v>11</v>
      </c>
      <c r="G17" s="33">
        <v>12</v>
      </c>
      <c r="H17" s="33">
        <v>12</v>
      </c>
      <c r="I17" s="33"/>
      <c r="J17" s="33"/>
      <c r="K17" s="33"/>
      <c r="L17" s="33"/>
      <c r="M17" s="33"/>
      <c r="N17" s="33"/>
    </row>
    <row r="18" spans="1:14" x14ac:dyDescent="0.25">
      <c r="A18" s="80"/>
      <c r="B18" s="7" t="s">
        <v>41</v>
      </c>
      <c r="C18" s="33">
        <v>16</v>
      </c>
      <c r="D18" s="33">
        <v>17</v>
      </c>
      <c r="E18" s="33">
        <v>18</v>
      </c>
      <c r="F18" s="33">
        <v>19</v>
      </c>
      <c r="G18" s="33">
        <v>20</v>
      </c>
      <c r="H18" s="33">
        <v>20</v>
      </c>
      <c r="I18" s="33"/>
      <c r="J18" s="33"/>
      <c r="K18" s="33"/>
      <c r="L18" s="33"/>
      <c r="M18" s="33"/>
      <c r="N18" s="33"/>
    </row>
    <row r="19" spans="1:14" ht="13.5" thickBot="1" x14ac:dyDescent="0.3">
      <c r="A19" s="80"/>
      <c r="B19" s="7" t="s">
        <v>17</v>
      </c>
      <c r="C19" s="33">
        <v>6</v>
      </c>
      <c r="D19" s="33">
        <v>6</v>
      </c>
      <c r="E19" s="33">
        <v>7</v>
      </c>
      <c r="F19" s="33">
        <v>7</v>
      </c>
      <c r="G19" s="33">
        <v>7</v>
      </c>
      <c r="H19" s="33">
        <v>7</v>
      </c>
      <c r="I19" s="33"/>
      <c r="J19" s="33"/>
      <c r="K19" s="33"/>
      <c r="L19" s="33"/>
      <c r="M19" s="33"/>
      <c r="N19" s="33"/>
    </row>
    <row r="20" spans="1:14" ht="14.25" thickTop="1" thickBot="1" x14ac:dyDescent="0.3">
      <c r="A20" s="81"/>
      <c r="B20" s="5" t="s">
        <v>1</v>
      </c>
      <c r="C20" s="34">
        <v>33</v>
      </c>
      <c r="D20" s="34">
        <v>36</v>
      </c>
      <c r="E20" s="34">
        <v>37</v>
      </c>
      <c r="F20" s="34">
        <v>37</v>
      </c>
      <c r="G20" s="34">
        <v>39</v>
      </c>
      <c r="H20" s="34">
        <v>39</v>
      </c>
      <c r="I20" s="34">
        <f t="shared" ref="H20:N20" si="1">SUM(I17:I19)</f>
        <v>0</v>
      </c>
      <c r="J20" s="34">
        <f t="shared" si="1"/>
        <v>0</v>
      </c>
      <c r="K20" s="34">
        <f t="shared" si="1"/>
        <v>0</v>
      </c>
      <c r="L20" s="34">
        <f t="shared" si="1"/>
        <v>0</v>
      </c>
      <c r="M20" s="34">
        <f t="shared" si="1"/>
        <v>0</v>
      </c>
      <c r="N20" s="34">
        <f t="shared" si="1"/>
        <v>0</v>
      </c>
    </row>
    <row r="21" spans="1:14" ht="13.5" thickTop="1" x14ac:dyDescent="0.25">
      <c r="A21" s="79" t="s">
        <v>1</v>
      </c>
      <c r="B21" s="7" t="s">
        <v>40</v>
      </c>
      <c r="C21" s="33">
        <v>60</v>
      </c>
      <c r="D21" s="33">
        <v>63</v>
      </c>
      <c r="E21" s="33">
        <v>62</v>
      </c>
      <c r="F21" s="33">
        <v>66</v>
      </c>
      <c r="G21" s="33">
        <v>67</v>
      </c>
      <c r="H21" s="33">
        <v>68</v>
      </c>
      <c r="I21" s="33"/>
      <c r="J21" s="33"/>
      <c r="K21" s="33"/>
      <c r="L21" s="33"/>
      <c r="M21" s="33"/>
      <c r="N21" s="33"/>
    </row>
    <row r="22" spans="1:14" x14ac:dyDescent="0.25">
      <c r="A22" s="80"/>
      <c r="B22" s="7" t="s">
        <v>41</v>
      </c>
      <c r="C22" s="33">
        <v>41</v>
      </c>
      <c r="D22" s="33">
        <v>45</v>
      </c>
      <c r="E22" s="33">
        <v>46</v>
      </c>
      <c r="F22" s="33">
        <v>49</v>
      </c>
      <c r="G22" s="33">
        <v>50</v>
      </c>
      <c r="H22" s="33">
        <v>50</v>
      </c>
      <c r="I22" s="33"/>
      <c r="J22" s="33"/>
      <c r="K22" s="33"/>
      <c r="L22" s="33"/>
      <c r="M22" s="33"/>
      <c r="N22" s="33"/>
    </row>
    <row r="23" spans="1:14" ht="13.5" thickBot="1" x14ac:dyDescent="0.3">
      <c r="A23" s="80"/>
      <c r="B23" s="7" t="s">
        <v>17</v>
      </c>
      <c r="C23" s="33">
        <v>19</v>
      </c>
      <c r="D23" s="33">
        <v>19</v>
      </c>
      <c r="E23" s="33">
        <v>20</v>
      </c>
      <c r="F23" s="33">
        <v>20</v>
      </c>
      <c r="G23" s="33">
        <v>20</v>
      </c>
      <c r="H23" s="33">
        <v>20</v>
      </c>
      <c r="I23" s="33"/>
      <c r="J23" s="33"/>
      <c r="K23" s="33"/>
      <c r="L23" s="33"/>
      <c r="M23" s="33"/>
      <c r="N23" s="33"/>
    </row>
    <row r="24" spans="1:14" ht="14.25" thickTop="1" thickBot="1" x14ac:dyDescent="0.3">
      <c r="A24" s="81"/>
      <c r="B24" s="5" t="s">
        <v>1</v>
      </c>
      <c r="C24" s="34">
        <v>120</v>
      </c>
      <c r="D24" s="34">
        <v>127</v>
      </c>
      <c r="E24" s="34">
        <v>128</v>
      </c>
      <c r="F24" s="34">
        <v>135</v>
      </c>
      <c r="G24" s="34">
        <v>137</v>
      </c>
      <c r="H24" s="34">
        <v>138</v>
      </c>
      <c r="I24" s="34">
        <f t="shared" ref="H24:N24" si="2">SUM(I16+I20)</f>
        <v>0</v>
      </c>
      <c r="J24" s="34">
        <f t="shared" si="2"/>
        <v>0</v>
      </c>
      <c r="K24" s="34">
        <f t="shared" si="2"/>
        <v>0</v>
      </c>
      <c r="L24" s="34">
        <f t="shared" si="2"/>
        <v>0</v>
      </c>
      <c r="M24" s="34">
        <f t="shared" si="2"/>
        <v>0</v>
      </c>
      <c r="N24" s="34">
        <f t="shared" si="2"/>
        <v>0</v>
      </c>
    </row>
    <row r="25" spans="1:14" ht="15.75" thickTop="1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2.25" customHeight="1" thickBot="1" x14ac:dyDescent="0.3">
      <c r="A27" s="36" t="s">
        <v>68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4.25" thickTop="1" thickBot="1" x14ac:dyDescent="0.3">
      <c r="A28" s="3" t="s">
        <v>2</v>
      </c>
      <c r="B28" s="3" t="s">
        <v>3</v>
      </c>
      <c r="C28" s="4" t="s">
        <v>4</v>
      </c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  <c r="L28" s="4" t="s">
        <v>13</v>
      </c>
      <c r="M28" s="4" t="s">
        <v>14</v>
      </c>
      <c r="N28" s="4" t="s">
        <v>15</v>
      </c>
    </row>
    <row r="29" spans="1:14" ht="13.5" thickTop="1" x14ac:dyDescent="0.25">
      <c r="A29" s="79" t="s">
        <v>45</v>
      </c>
      <c r="B29" s="7" t="s">
        <v>40</v>
      </c>
      <c r="C29" s="31">
        <v>13.916129032258066</v>
      </c>
      <c r="D29" s="31">
        <v>28.316129032258068</v>
      </c>
      <c r="E29" s="31">
        <v>42.876843317972352</v>
      </c>
      <c r="F29" s="31">
        <v>57.528456221198162</v>
      </c>
      <c r="G29" s="31">
        <v>72.66845622119817</v>
      </c>
      <c r="H29" s="31">
        <v>87.203940092165908</v>
      </c>
      <c r="I29" s="31">
        <v>101.66394009216592</v>
      </c>
      <c r="J29" s="31"/>
      <c r="K29" s="31"/>
      <c r="L29" s="31"/>
      <c r="M29" s="31"/>
      <c r="N29" s="31"/>
    </row>
    <row r="30" spans="1:14" x14ac:dyDescent="0.25">
      <c r="A30" s="80"/>
      <c r="B30" s="7" t="s">
        <v>41</v>
      </c>
      <c r="C30" s="31">
        <v>7.5</v>
      </c>
      <c r="D30" s="31">
        <v>15</v>
      </c>
      <c r="E30" s="31">
        <v>23.078571428571429</v>
      </c>
      <c r="F30" s="31">
        <v>31.158571428571427</v>
      </c>
      <c r="G30" s="31">
        <v>39.558571428571426</v>
      </c>
      <c r="H30" s="31">
        <v>47.505023041474658</v>
      </c>
      <c r="I30" s="31">
        <v>55.525023041474654</v>
      </c>
      <c r="J30" s="31"/>
      <c r="K30" s="31"/>
      <c r="L30" s="31"/>
      <c r="M30" s="31"/>
      <c r="N30" s="31"/>
    </row>
    <row r="31" spans="1:14" ht="13.5" thickBot="1" x14ac:dyDescent="0.3">
      <c r="A31" s="80"/>
      <c r="B31" s="7" t="s">
        <v>17</v>
      </c>
      <c r="C31" s="31">
        <v>3.9</v>
      </c>
      <c r="D31" s="31">
        <v>7.8</v>
      </c>
      <c r="E31" s="31">
        <v>11.528571428571428</v>
      </c>
      <c r="F31" s="31">
        <v>15.12857142857143</v>
      </c>
      <c r="G31" s="31">
        <v>18.728571428571428</v>
      </c>
      <c r="H31" s="31">
        <v>22.328571428571429</v>
      </c>
      <c r="I31" s="31">
        <v>25.928571428571427</v>
      </c>
      <c r="J31" s="31"/>
      <c r="K31" s="31"/>
      <c r="L31" s="31"/>
      <c r="M31" s="31"/>
      <c r="N31" s="31"/>
    </row>
    <row r="32" spans="1:14" ht="14.25" thickTop="1" thickBot="1" x14ac:dyDescent="0.3">
      <c r="A32" s="81"/>
      <c r="B32" s="5" t="s">
        <v>1</v>
      </c>
      <c r="C32" s="43">
        <v>25.316129032258068</v>
      </c>
      <c r="D32" s="43">
        <v>51.116129032258065</v>
      </c>
      <c r="E32" s="43">
        <v>77.483986175115206</v>
      </c>
      <c r="F32" s="43">
        <v>103.81559907834102</v>
      </c>
      <c r="G32" s="43">
        <v>130.95559907834101</v>
      </c>
      <c r="H32" s="43">
        <v>157.03753456221199</v>
      </c>
      <c r="I32" s="43">
        <v>183.11753456221197</v>
      </c>
      <c r="J32" s="43">
        <f t="shared" ref="I32:N32" si="3">SUM(J29:J31)</f>
        <v>0</v>
      </c>
      <c r="K32" s="43">
        <f t="shared" si="3"/>
        <v>0</v>
      </c>
      <c r="L32" s="43">
        <f t="shared" si="3"/>
        <v>0</v>
      </c>
      <c r="M32" s="43">
        <f t="shared" si="3"/>
        <v>0</v>
      </c>
      <c r="N32" s="43">
        <f t="shared" si="3"/>
        <v>0</v>
      </c>
    </row>
    <row r="33" spans="1:14" ht="13.5" thickTop="1" x14ac:dyDescent="0.25">
      <c r="A33" s="79" t="s">
        <v>47</v>
      </c>
      <c r="B33" s="7" t="s">
        <v>40</v>
      </c>
      <c r="C33" s="31">
        <v>3</v>
      </c>
      <c r="D33" s="31">
        <v>5.7677419354838708</v>
      </c>
      <c r="E33" s="31">
        <v>9.2177419354838719</v>
      </c>
      <c r="F33" s="31">
        <v>11.85</v>
      </c>
      <c r="G33" s="31">
        <v>14.24</v>
      </c>
      <c r="H33" s="31">
        <v>17.075483870967741</v>
      </c>
      <c r="I33" s="31">
        <v>20.075483870967741</v>
      </c>
      <c r="J33" s="31"/>
      <c r="K33" s="31"/>
      <c r="L33" s="31"/>
      <c r="M33" s="31"/>
      <c r="N33" s="31"/>
    </row>
    <row r="34" spans="1:14" x14ac:dyDescent="0.25">
      <c r="A34" s="80"/>
      <c r="B34" s="7" t="s">
        <v>41</v>
      </c>
      <c r="C34" s="31">
        <v>4.8</v>
      </c>
      <c r="D34" s="31">
        <v>9.6</v>
      </c>
      <c r="E34" s="31">
        <v>14.432142857142857</v>
      </c>
      <c r="F34" s="31">
        <v>19.832142857142856</v>
      </c>
      <c r="G34" s="31">
        <v>25.222142857142856</v>
      </c>
      <c r="H34" s="31">
        <v>30.82537027649769</v>
      </c>
      <c r="I34" s="31">
        <v>36.265370276497691</v>
      </c>
      <c r="J34" s="31"/>
      <c r="K34" s="31"/>
      <c r="L34" s="31"/>
      <c r="M34" s="31"/>
      <c r="N34" s="31"/>
    </row>
    <row r="35" spans="1:14" ht="13.5" thickBot="1" x14ac:dyDescent="0.3">
      <c r="A35" s="80"/>
      <c r="B35" s="7" t="s">
        <v>17</v>
      </c>
      <c r="C35" s="31">
        <v>1.8</v>
      </c>
      <c r="D35" s="31">
        <v>3.6</v>
      </c>
      <c r="E35" s="31">
        <v>5.4</v>
      </c>
      <c r="F35" s="31">
        <v>7.4129032258064518</v>
      </c>
      <c r="G35" s="31">
        <v>9.5129032258064505</v>
      </c>
      <c r="H35" s="31">
        <v>11.61290322580645</v>
      </c>
      <c r="I35" s="31">
        <v>13.712903225806452</v>
      </c>
      <c r="J35" s="31"/>
      <c r="K35" s="31"/>
      <c r="L35" s="31"/>
      <c r="M35" s="31"/>
      <c r="N35" s="31"/>
    </row>
    <row r="36" spans="1:14" ht="14.25" thickTop="1" thickBot="1" x14ac:dyDescent="0.3">
      <c r="A36" s="81"/>
      <c r="B36" s="5" t="s">
        <v>1</v>
      </c>
      <c r="C36" s="43">
        <v>9.6</v>
      </c>
      <c r="D36" s="43">
        <v>18.967741935483872</v>
      </c>
      <c r="E36" s="43">
        <v>29.049884792626727</v>
      </c>
      <c r="F36" s="43">
        <v>39.09504608294931</v>
      </c>
      <c r="G36" s="43">
        <v>48.975046082949312</v>
      </c>
      <c r="H36" s="43">
        <v>59.513757373271886</v>
      </c>
      <c r="I36" s="43">
        <v>70.053757373271893</v>
      </c>
      <c r="J36" s="43">
        <f t="shared" ref="I36:N36" si="4">SUM(J33:J35)</f>
        <v>0</v>
      </c>
      <c r="K36" s="43">
        <f t="shared" si="4"/>
        <v>0</v>
      </c>
      <c r="L36" s="43">
        <f t="shared" si="4"/>
        <v>0</v>
      </c>
      <c r="M36" s="43">
        <f t="shared" si="4"/>
        <v>0</v>
      </c>
      <c r="N36" s="43">
        <f t="shared" si="4"/>
        <v>0</v>
      </c>
    </row>
    <row r="37" spans="1:14" ht="13.5" thickTop="1" x14ac:dyDescent="0.25">
      <c r="A37" s="79" t="s">
        <v>1</v>
      </c>
      <c r="B37" s="7" t="s">
        <v>40</v>
      </c>
      <c r="C37" s="31">
        <v>16.91612903225807</v>
      </c>
      <c r="D37" s="31">
        <v>34.083870967741937</v>
      </c>
      <c r="E37" s="31">
        <v>52.094585253456223</v>
      </c>
      <c r="F37" s="31">
        <v>69.378456221198164</v>
      </c>
      <c r="G37" s="31">
        <v>86.908456221198165</v>
      </c>
      <c r="H37" s="31">
        <v>104.27942396313365</v>
      </c>
      <c r="I37" s="31">
        <v>121.73942396313365</v>
      </c>
      <c r="J37" s="31"/>
      <c r="K37" s="31"/>
      <c r="L37" s="31"/>
      <c r="M37" s="31"/>
      <c r="N37" s="31"/>
    </row>
    <row r="38" spans="1:14" x14ac:dyDescent="0.25">
      <c r="A38" s="80"/>
      <c r="B38" s="7" t="s">
        <v>41</v>
      </c>
      <c r="C38" s="31">
        <v>12.3</v>
      </c>
      <c r="D38" s="31">
        <v>24.6</v>
      </c>
      <c r="E38" s="31">
        <v>37.510714285714286</v>
      </c>
      <c r="F38" s="31">
        <v>50.990714285714283</v>
      </c>
      <c r="G38" s="31">
        <v>64.780714285714282</v>
      </c>
      <c r="H38" s="31">
        <v>78.330393317972337</v>
      </c>
      <c r="I38" s="31">
        <v>91.790393317972345</v>
      </c>
      <c r="J38" s="31"/>
      <c r="K38" s="31"/>
      <c r="L38" s="31"/>
      <c r="M38" s="31"/>
      <c r="N38" s="31"/>
    </row>
    <row r="39" spans="1:14" ht="13.5" thickBot="1" x14ac:dyDescent="0.3">
      <c r="A39" s="80"/>
      <c r="B39" s="7" t="s">
        <v>17</v>
      </c>
      <c r="C39" s="31">
        <v>5.7</v>
      </c>
      <c r="D39" s="31">
        <v>11.4</v>
      </c>
      <c r="E39" s="31">
        <v>16.928571428571427</v>
      </c>
      <c r="F39" s="31">
        <v>22.541474654377883</v>
      </c>
      <c r="G39" s="31">
        <v>28.241474654377878</v>
      </c>
      <c r="H39" s="31">
        <v>33.941474654377878</v>
      </c>
      <c r="I39" s="31">
        <v>39.641474654377873</v>
      </c>
      <c r="J39" s="31"/>
      <c r="K39" s="31"/>
      <c r="L39" s="31"/>
      <c r="M39" s="31"/>
      <c r="N39" s="31"/>
    </row>
    <row r="40" spans="1:14" ht="14.25" thickTop="1" thickBot="1" x14ac:dyDescent="0.3">
      <c r="A40" s="81"/>
      <c r="B40" s="5" t="s">
        <v>1</v>
      </c>
      <c r="C40" s="43">
        <v>34.91612903225807</v>
      </c>
      <c r="D40" s="43">
        <v>70.083870967741944</v>
      </c>
      <c r="E40" s="43">
        <v>106.53387096774193</v>
      </c>
      <c r="F40" s="43">
        <v>142.91064516129035</v>
      </c>
      <c r="G40" s="43">
        <v>179.9306451612903</v>
      </c>
      <c r="H40" s="43">
        <v>216.55129193548387</v>
      </c>
      <c r="I40" s="43">
        <v>253.17129193548388</v>
      </c>
      <c r="J40" s="43">
        <f t="shared" ref="I40:N40" si="5">SUM(J32,J36)</f>
        <v>0</v>
      </c>
      <c r="K40" s="43">
        <f t="shared" si="5"/>
        <v>0</v>
      </c>
      <c r="L40" s="43">
        <f t="shared" si="5"/>
        <v>0</v>
      </c>
      <c r="M40" s="43">
        <f t="shared" si="5"/>
        <v>0</v>
      </c>
      <c r="N40" s="43">
        <f t="shared" si="5"/>
        <v>0</v>
      </c>
    </row>
    <row r="41" spans="1:14" ht="15.75" thickTop="1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5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5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32.25" customHeight="1" thickBot="1" x14ac:dyDescent="0.3">
      <c r="A44" s="36" t="s">
        <v>62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4.25" thickTop="1" thickBot="1" x14ac:dyDescent="0.3">
      <c r="A45" s="23" t="s">
        <v>2</v>
      </c>
      <c r="B45" s="23" t="s">
        <v>3</v>
      </c>
      <c r="C45" s="4" t="s">
        <v>4</v>
      </c>
      <c r="D45" s="4" t="s">
        <v>5</v>
      </c>
      <c r="E45" s="4" t="s">
        <v>6</v>
      </c>
      <c r="F45" s="4" t="s">
        <v>7</v>
      </c>
      <c r="G45" s="4" t="s">
        <v>8</v>
      </c>
      <c r="H45" s="4" t="s">
        <v>9</v>
      </c>
      <c r="I45" s="4" t="s">
        <v>10</v>
      </c>
      <c r="J45" s="4" t="s">
        <v>11</v>
      </c>
      <c r="K45" s="4" t="s">
        <v>12</v>
      </c>
      <c r="L45" s="4" t="s">
        <v>13</v>
      </c>
      <c r="M45" s="4" t="s">
        <v>14</v>
      </c>
      <c r="N45" s="4" t="s">
        <v>15</v>
      </c>
    </row>
    <row r="46" spans="1:14" ht="13.5" thickTop="1" x14ac:dyDescent="0.25">
      <c r="A46" s="79" t="s">
        <v>45</v>
      </c>
      <c r="B46" s="24" t="s">
        <v>40</v>
      </c>
      <c r="C46" s="33">
        <f>C13/C16*100</f>
        <v>56.321839080459768</v>
      </c>
      <c r="D46" s="33">
        <f>D13/D16*100</f>
        <v>54.945054945054949</v>
      </c>
      <c r="E46" s="33">
        <f>E13/E16*100</f>
        <v>54.945054945054949</v>
      </c>
      <c r="F46" s="33">
        <f>F13/F16*100</f>
        <v>56.12244897959183</v>
      </c>
      <c r="G46" s="33">
        <f>G13/G16*100</f>
        <v>56.12244897959183</v>
      </c>
      <c r="H46" s="33">
        <f>H13/H16*100</f>
        <v>56.56565656565656</v>
      </c>
      <c r="I46" s="33"/>
      <c r="J46" s="33"/>
      <c r="K46" s="33"/>
      <c r="L46" s="33"/>
      <c r="M46" s="33"/>
      <c r="N46" s="33"/>
    </row>
    <row r="47" spans="1:14" x14ac:dyDescent="0.25">
      <c r="A47" s="80"/>
      <c r="B47" s="24" t="s">
        <v>41</v>
      </c>
      <c r="C47" s="33">
        <f>C14/C16*100</f>
        <v>28.735632183908045</v>
      </c>
      <c r="D47" s="33">
        <f>D14/D16*100</f>
        <v>30.76923076923077</v>
      </c>
      <c r="E47" s="33">
        <f>E14/E16*100</f>
        <v>30.76923076923077</v>
      </c>
      <c r="F47" s="33">
        <f>F14/F16*100</f>
        <v>30.612244897959183</v>
      </c>
      <c r="G47" s="33">
        <f>G14/G16*100</f>
        <v>30.612244897959183</v>
      </c>
      <c r="H47" s="33">
        <f>H14/H16*100</f>
        <v>30.303030303030305</v>
      </c>
      <c r="I47" s="33"/>
      <c r="J47" s="33"/>
      <c r="K47" s="33"/>
      <c r="L47" s="33"/>
      <c r="M47" s="33"/>
      <c r="N47" s="33"/>
    </row>
    <row r="48" spans="1:14" ht="13.5" thickBot="1" x14ac:dyDescent="0.3">
      <c r="A48" s="80"/>
      <c r="B48" s="24" t="s">
        <v>17</v>
      </c>
      <c r="C48" s="33">
        <f>C15/C16*100</f>
        <v>14.942528735632186</v>
      </c>
      <c r="D48" s="33">
        <f>D15/D16*100</f>
        <v>14.285714285714285</v>
      </c>
      <c r="E48" s="33">
        <f>E15/E16*100</f>
        <v>14.285714285714285</v>
      </c>
      <c r="F48" s="33">
        <f>F15/F16*100</f>
        <v>13.26530612244898</v>
      </c>
      <c r="G48" s="33">
        <f>G15/G16*100</f>
        <v>13.26530612244898</v>
      </c>
      <c r="H48" s="33">
        <f>H15/H16*100</f>
        <v>13.131313131313133</v>
      </c>
      <c r="I48" s="33"/>
      <c r="J48" s="33"/>
      <c r="K48" s="33"/>
      <c r="L48" s="33"/>
      <c r="M48" s="33"/>
      <c r="N48" s="33"/>
    </row>
    <row r="49" spans="1:14" ht="14.25" thickTop="1" thickBot="1" x14ac:dyDescent="0.3">
      <c r="A49" s="81"/>
      <c r="B49" s="5" t="s">
        <v>1</v>
      </c>
      <c r="C49" s="34">
        <f>SUM(C46:C48)</f>
        <v>100</v>
      </c>
      <c r="D49" s="34">
        <f>SUM(D46:D48)</f>
        <v>100</v>
      </c>
      <c r="E49" s="34">
        <f>SUM(E46:E48)</f>
        <v>100</v>
      </c>
      <c r="F49" s="34">
        <f>SUM(F46:F48)</f>
        <v>99.999999999999986</v>
      </c>
      <c r="G49" s="34">
        <f>SUM(G46:G48)</f>
        <v>99.999999999999986</v>
      </c>
      <c r="H49" s="34">
        <f>SUM(H46:H48)</f>
        <v>100</v>
      </c>
      <c r="I49" s="34"/>
      <c r="J49" s="34"/>
      <c r="K49" s="34"/>
      <c r="L49" s="34"/>
      <c r="M49" s="34"/>
      <c r="N49" s="34"/>
    </row>
    <row r="50" spans="1:14" ht="14.25" thickTop="1" thickBot="1" x14ac:dyDescent="0.3">
      <c r="A50" s="23" t="s">
        <v>46</v>
      </c>
      <c r="B50" s="5"/>
      <c r="C50" s="35">
        <f>C16/C24*100</f>
        <v>72.5</v>
      </c>
      <c r="D50" s="35">
        <f>D16/D24*100</f>
        <v>71.653543307086608</v>
      </c>
      <c r="E50" s="35">
        <f>E16/E24*100</f>
        <v>71.09375</v>
      </c>
      <c r="F50" s="35">
        <f>F16/F24*100</f>
        <v>72.592592592592595</v>
      </c>
      <c r="G50" s="35">
        <f>G16/G24*100</f>
        <v>71.532846715328475</v>
      </c>
      <c r="H50" s="35">
        <f>H16/H24*100</f>
        <v>71.739130434782609</v>
      </c>
      <c r="I50" s="35"/>
      <c r="J50" s="35"/>
      <c r="K50" s="35"/>
      <c r="L50" s="35"/>
      <c r="M50" s="35"/>
      <c r="N50" s="35"/>
    </row>
    <row r="51" spans="1:14" ht="13.5" thickTop="1" x14ac:dyDescent="0.25">
      <c r="A51" s="79" t="s">
        <v>47</v>
      </c>
      <c r="B51" s="24" t="s">
        <v>40</v>
      </c>
      <c r="C51" s="33">
        <f>C17/C20*100</f>
        <v>33.333333333333329</v>
      </c>
      <c r="D51" s="33">
        <f>D17/D20*100</f>
        <v>36.111111111111107</v>
      </c>
      <c r="E51" s="33">
        <f>E17/E20*100</f>
        <v>32.432432432432435</v>
      </c>
      <c r="F51" s="33">
        <f>F17/F20*100</f>
        <v>29.72972972972973</v>
      </c>
      <c r="G51" s="33">
        <f>G17/G20*100</f>
        <v>30.76923076923077</v>
      </c>
      <c r="H51" s="33">
        <f>H17/H20*100</f>
        <v>30.76923076923077</v>
      </c>
      <c r="I51" s="33"/>
      <c r="J51" s="33"/>
      <c r="K51" s="33"/>
      <c r="L51" s="33"/>
      <c r="M51" s="33"/>
      <c r="N51" s="33"/>
    </row>
    <row r="52" spans="1:14" x14ac:dyDescent="0.25">
      <c r="A52" s="80"/>
      <c r="B52" s="24" t="s">
        <v>41</v>
      </c>
      <c r="C52" s="33">
        <f>C18/C20*100</f>
        <v>48.484848484848484</v>
      </c>
      <c r="D52" s="33">
        <f>D18/D20*100</f>
        <v>47.222222222222221</v>
      </c>
      <c r="E52" s="33">
        <f>E18/E20*100</f>
        <v>48.648648648648653</v>
      </c>
      <c r="F52" s="33">
        <f>F18/F20*100</f>
        <v>51.351351351351347</v>
      </c>
      <c r="G52" s="33">
        <f>G18/G20*100</f>
        <v>51.282051282051277</v>
      </c>
      <c r="H52" s="33">
        <f>H18/H20*100</f>
        <v>51.282051282051277</v>
      </c>
      <c r="I52" s="33"/>
      <c r="J52" s="33"/>
      <c r="K52" s="33"/>
      <c r="L52" s="33"/>
      <c r="M52" s="33"/>
      <c r="N52" s="33"/>
    </row>
    <row r="53" spans="1:14" ht="13.5" thickBot="1" x14ac:dyDescent="0.3">
      <c r="A53" s="80"/>
      <c r="B53" s="24" t="s">
        <v>17</v>
      </c>
      <c r="C53" s="33">
        <f>C19/C20*100</f>
        <v>18.181818181818183</v>
      </c>
      <c r="D53" s="33">
        <f>D19/D20*100</f>
        <v>16.666666666666664</v>
      </c>
      <c r="E53" s="33">
        <f>E19/E20*100</f>
        <v>18.918918918918919</v>
      </c>
      <c r="F53" s="33">
        <f>F19/F20*100</f>
        <v>18.918918918918919</v>
      </c>
      <c r="G53" s="33">
        <f>G19/G20*100</f>
        <v>17.948717948717949</v>
      </c>
      <c r="H53" s="33">
        <f>H19/H20*100</f>
        <v>17.948717948717949</v>
      </c>
      <c r="I53" s="33"/>
      <c r="J53" s="33"/>
      <c r="K53" s="33"/>
      <c r="L53" s="33"/>
      <c r="M53" s="33"/>
      <c r="N53" s="33"/>
    </row>
    <row r="54" spans="1:14" ht="14.25" thickTop="1" thickBot="1" x14ac:dyDescent="0.3">
      <c r="A54" s="81"/>
      <c r="B54" s="5" t="s">
        <v>1</v>
      </c>
      <c r="C54" s="34">
        <f>SUM(C51:C53)</f>
        <v>100</v>
      </c>
      <c r="D54" s="34">
        <f>SUM(D51:D53)</f>
        <v>100</v>
      </c>
      <c r="E54" s="34">
        <f>SUM(E51:E53)</f>
        <v>100.00000000000001</v>
      </c>
      <c r="F54" s="34">
        <f>SUM(F51:F53)</f>
        <v>100</v>
      </c>
      <c r="G54" s="34">
        <f>SUM(G51:G53)</f>
        <v>100</v>
      </c>
      <c r="H54" s="34">
        <f>SUM(H51:H53)</f>
        <v>100</v>
      </c>
      <c r="I54" s="34"/>
      <c r="J54" s="34"/>
      <c r="K54" s="34"/>
      <c r="L54" s="34"/>
      <c r="M54" s="34"/>
      <c r="N54" s="34"/>
    </row>
    <row r="55" spans="1:14" ht="14.25" thickTop="1" thickBot="1" x14ac:dyDescent="0.3">
      <c r="A55" s="23" t="s">
        <v>48</v>
      </c>
      <c r="B55" s="5"/>
      <c r="C55" s="35">
        <f>C20/C24*100</f>
        <v>27.500000000000004</v>
      </c>
      <c r="D55" s="35">
        <f>D20/D24*100</f>
        <v>28.346456692913385</v>
      </c>
      <c r="E55" s="35">
        <f>E20/E24*100</f>
        <v>28.90625</v>
      </c>
      <c r="F55" s="35">
        <f>F20/F24*100</f>
        <v>27.407407407407408</v>
      </c>
      <c r="G55" s="35">
        <f>G20/G24*100</f>
        <v>28.467153284671532</v>
      </c>
      <c r="H55" s="35">
        <f>H20/H24*100</f>
        <v>28.260869565217391</v>
      </c>
      <c r="I55" s="35"/>
      <c r="J55" s="35"/>
      <c r="K55" s="35"/>
      <c r="L55" s="35"/>
      <c r="M55" s="35"/>
      <c r="N55" s="35"/>
    </row>
    <row r="56" spans="1:14" ht="13.5" thickTop="1" x14ac:dyDescent="0.25">
      <c r="A56" s="79" t="s">
        <v>1</v>
      </c>
      <c r="B56" s="24" t="s">
        <v>40</v>
      </c>
      <c r="C56" s="33">
        <f>C21/C24*100</f>
        <v>50</v>
      </c>
      <c r="D56" s="33">
        <f>D21/D24*100</f>
        <v>49.606299212598429</v>
      </c>
      <c r="E56" s="33">
        <f>E21/E24*100</f>
        <v>48.4375</v>
      </c>
      <c r="F56" s="33">
        <f>F21/F24*100</f>
        <v>48.888888888888886</v>
      </c>
      <c r="G56" s="33">
        <f>G21/G24*100</f>
        <v>48.9051094890511</v>
      </c>
      <c r="H56" s="33">
        <f>H21/H24*100</f>
        <v>49.275362318840585</v>
      </c>
      <c r="I56" s="33"/>
      <c r="J56" s="33"/>
      <c r="K56" s="33"/>
      <c r="L56" s="33"/>
      <c r="M56" s="33"/>
      <c r="N56" s="33"/>
    </row>
    <row r="57" spans="1:14" x14ac:dyDescent="0.25">
      <c r="A57" s="80"/>
      <c r="B57" s="24" t="s">
        <v>41</v>
      </c>
      <c r="C57" s="33">
        <f>C22/C24*100</f>
        <v>34.166666666666664</v>
      </c>
      <c r="D57" s="33">
        <f>D22/D24*100</f>
        <v>35.433070866141733</v>
      </c>
      <c r="E57" s="33">
        <f>E22/E24*100</f>
        <v>35.9375</v>
      </c>
      <c r="F57" s="33">
        <f>F22/F24*100</f>
        <v>36.296296296296298</v>
      </c>
      <c r="G57" s="33">
        <f>G22/G24*100</f>
        <v>36.496350364963504</v>
      </c>
      <c r="H57" s="33">
        <f>H22/H24*100</f>
        <v>36.231884057971016</v>
      </c>
      <c r="I57" s="33"/>
      <c r="J57" s="33"/>
      <c r="K57" s="33"/>
      <c r="L57" s="33"/>
      <c r="M57" s="33"/>
      <c r="N57" s="33"/>
    </row>
    <row r="58" spans="1:14" ht="13.5" thickBot="1" x14ac:dyDescent="0.3">
      <c r="A58" s="80"/>
      <c r="B58" s="24" t="s">
        <v>17</v>
      </c>
      <c r="C58" s="33">
        <f>C23/C24*100</f>
        <v>15.833333333333332</v>
      </c>
      <c r="D58" s="33">
        <f>D23/D24*100</f>
        <v>14.960629921259844</v>
      </c>
      <c r="E58" s="33">
        <f>E23/E24*100</f>
        <v>15.625</v>
      </c>
      <c r="F58" s="33">
        <f>F23/F24*100</f>
        <v>14.814814814814813</v>
      </c>
      <c r="G58" s="33">
        <f>G23/G24*100</f>
        <v>14.5985401459854</v>
      </c>
      <c r="H58" s="33">
        <f>H23/H24*100</f>
        <v>14.492753623188406</v>
      </c>
      <c r="I58" s="33"/>
      <c r="J58" s="33"/>
      <c r="K58" s="33"/>
      <c r="L58" s="33"/>
      <c r="M58" s="33"/>
      <c r="N58" s="33"/>
    </row>
    <row r="59" spans="1:14" ht="14.25" thickTop="1" thickBot="1" x14ac:dyDescent="0.3">
      <c r="A59" s="81"/>
      <c r="B59" s="5" t="s">
        <v>1</v>
      </c>
      <c r="C59" s="34">
        <f>SUM(C56:C58)</f>
        <v>99.999999999999986</v>
      </c>
      <c r="D59" s="34">
        <f>SUM(D56:D58)</f>
        <v>100</v>
      </c>
      <c r="E59" s="34">
        <f>SUM(E56:E58)</f>
        <v>100</v>
      </c>
      <c r="F59" s="34">
        <f>SUM(F56:F58)</f>
        <v>100</v>
      </c>
      <c r="G59" s="34">
        <f>SUM(G56:G58)</f>
        <v>100</v>
      </c>
      <c r="H59" s="34">
        <f>SUM(H56:H58)</f>
        <v>100</v>
      </c>
      <c r="I59" s="34"/>
      <c r="J59" s="34"/>
      <c r="K59" s="34"/>
      <c r="L59" s="34"/>
      <c r="M59" s="34"/>
      <c r="N59" s="34"/>
    </row>
    <row r="60" spans="1:14" ht="13.5" thickTop="1" x14ac:dyDescent="0.25"/>
  </sheetData>
  <mergeCells count="10">
    <mergeCell ref="A46:A49"/>
    <mergeCell ref="A51:A54"/>
    <mergeCell ref="A56:A59"/>
    <mergeCell ref="A37:A40"/>
    <mergeCell ref="B1:N1"/>
    <mergeCell ref="A13:A16"/>
    <mergeCell ref="A17:A20"/>
    <mergeCell ref="A21:A24"/>
    <mergeCell ref="A29:A32"/>
    <mergeCell ref="A33:A36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4DB9-3492-4650-A208-A0D2B7AFF825}">
  <dimension ref="A1:O81"/>
  <sheetViews>
    <sheetView showGridLines="0" zoomScaleNormal="100" workbookViewId="0">
      <selection activeCell="E37" sqref="E37"/>
    </sheetView>
  </sheetViews>
  <sheetFormatPr defaultColWidth="9.125" defaultRowHeight="15" x14ac:dyDescent="0.25"/>
  <cols>
    <col min="1" max="1" width="21.125" style="2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85" t="s">
        <v>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O1" s="20" t="s">
        <v>36</v>
      </c>
    </row>
    <row r="2" spans="1:15" s="10" customFormat="1" ht="27.75" customHeight="1" thickBot="1" x14ac:dyDescent="0.3">
      <c r="A2" s="3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6.5" thickTop="1" thickBot="1" x14ac:dyDescent="0.3">
      <c r="A3" s="23" t="s">
        <v>18</v>
      </c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5" ht="15.75" thickTop="1" x14ac:dyDescent="0.25">
      <c r="A4" s="86" t="s">
        <v>19</v>
      </c>
      <c r="B4" s="25" t="s">
        <v>45</v>
      </c>
      <c r="C4" s="33">
        <v>8</v>
      </c>
      <c r="D4" s="33">
        <v>11</v>
      </c>
      <c r="E4" s="33">
        <v>12</v>
      </c>
      <c r="F4" s="33">
        <v>12</v>
      </c>
      <c r="G4" s="33">
        <v>16</v>
      </c>
      <c r="H4" s="33">
        <v>16</v>
      </c>
      <c r="I4" s="33"/>
      <c r="J4" s="33"/>
      <c r="K4" s="33"/>
      <c r="L4" s="33"/>
      <c r="M4" s="33"/>
      <c r="N4" s="33"/>
    </row>
    <row r="5" spans="1:15" ht="15.75" thickBot="1" x14ac:dyDescent="0.3">
      <c r="A5" s="83"/>
      <c r="B5" s="25" t="s">
        <v>47</v>
      </c>
      <c r="C5" s="33">
        <v>8</v>
      </c>
      <c r="D5" s="33">
        <v>11</v>
      </c>
      <c r="E5" s="33">
        <v>14</v>
      </c>
      <c r="F5" s="33">
        <v>16</v>
      </c>
      <c r="G5" s="33">
        <v>23</v>
      </c>
      <c r="H5" s="33">
        <v>25</v>
      </c>
      <c r="I5" s="33"/>
      <c r="J5" s="33"/>
      <c r="K5" s="33"/>
      <c r="L5" s="33"/>
      <c r="M5" s="33"/>
      <c r="N5" s="33"/>
    </row>
    <row r="6" spans="1:15" ht="16.5" thickTop="1" thickBot="1" x14ac:dyDescent="0.3">
      <c r="A6" s="87"/>
      <c r="B6" s="23" t="s">
        <v>1</v>
      </c>
      <c r="C6" s="34">
        <v>16</v>
      </c>
      <c r="D6" s="34">
        <v>22</v>
      </c>
      <c r="E6" s="34">
        <v>26</v>
      </c>
      <c r="F6" s="34">
        <v>28</v>
      </c>
      <c r="G6" s="34">
        <v>39</v>
      </c>
      <c r="H6" s="34">
        <v>41</v>
      </c>
      <c r="I6" s="34">
        <f t="shared" ref="I6:N6" si="0">SUM(I4:I5)</f>
        <v>0</v>
      </c>
      <c r="J6" s="34">
        <f t="shared" si="0"/>
        <v>0</v>
      </c>
      <c r="K6" s="34">
        <f t="shared" si="0"/>
        <v>0</v>
      </c>
      <c r="L6" s="34">
        <f t="shared" si="0"/>
        <v>0</v>
      </c>
      <c r="M6" s="34">
        <f t="shared" si="0"/>
        <v>0</v>
      </c>
      <c r="N6" s="34">
        <f t="shared" si="0"/>
        <v>0</v>
      </c>
    </row>
    <row r="7" spans="1:15" ht="15.75" thickTop="1" x14ac:dyDescent="0.25">
      <c r="A7" s="86" t="s">
        <v>20</v>
      </c>
      <c r="B7" s="26" t="s">
        <v>45</v>
      </c>
      <c r="C7" s="40">
        <v>4</v>
      </c>
      <c r="D7" s="40">
        <v>4</v>
      </c>
      <c r="E7" s="40">
        <v>5</v>
      </c>
      <c r="F7" s="40">
        <v>6</v>
      </c>
      <c r="G7" s="40">
        <v>9</v>
      </c>
      <c r="H7" s="40">
        <v>10</v>
      </c>
      <c r="I7" s="40"/>
      <c r="J7" s="40"/>
      <c r="K7" s="40"/>
      <c r="L7" s="40"/>
      <c r="M7" s="40"/>
      <c r="N7" s="40"/>
    </row>
    <row r="8" spans="1:15" ht="15.75" thickBot="1" x14ac:dyDescent="0.3">
      <c r="A8" s="83"/>
      <c r="B8" s="25" t="s">
        <v>47</v>
      </c>
      <c r="C8" s="33">
        <v>10</v>
      </c>
      <c r="D8" s="33">
        <v>11</v>
      </c>
      <c r="E8" s="33">
        <v>12</v>
      </c>
      <c r="F8" s="33">
        <v>12</v>
      </c>
      <c r="G8" s="33">
        <v>20</v>
      </c>
      <c r="H8" s="33">
        <v>20</v>
      </c>
      <c r="I8" s="33"/>
      <c r="J8" s="33"/>
      <c r="K8" s="33"/>
      <c r="L8" s="33"/>
      <c r="M8" s="33"/>
      <c r="N8" s="33"/>
    </row>
    <row r="9" spans="1:15" ht="16.5" thickTop="1" thickBot="1" x14ac:dyDescent="0.3">
      <c r="A9" s="87"/>
      <c r="B9" s="23" t="s">
        <v>1</v>
      </c>
      <c r="C9" s="34">
        <v>14</v>
      </c>
      <c r="D9" s="34">
        <v>15</v>
      </c>
      <c r="E9" s="34">
        <v>17</v>
      </c>
      <c r="F9" s="34">
        <v>18</v>
      </c>
      <c r="G9" s="34">
        <v>29</v>
      </c>
      <c r="H9" s="34">
        <v>30</v>
      </c>
      <c r="I9" s="34">
        <f t="shared" ref="I9:N9" si="1">SUM(I7:I8)</f>
        <v>0</v>
      </c>
      <c r="J9" s="34">
        <f t="shared" si="1"/>
        <v>0</v>
      </c>
      <c r="K9" s="34">
        <f t="shared" si="1"/>
        <v>0</v>
      </c>
      <c r="L9" s="34">
        <f t="shared" si="1"/>
        <v>0</v>
      </c>
      <c r="M9" s="34">
        <f t="shared" si="1"/>
        <v>0</v>
      </c>
      <c r="N9" s="34">
        <f t="shared" si="1"/>
        <v>0</v>
      </c>
    </row>
    <row r="10" spans="1:15" ht="15.75" thickTop="1" x14ac:dyDescent="0.25">
      <c r="A10" s="86" t="s">
        <v>21</v>
      </c>
      <c r="B10" s="26" t="s">
        <v>45</v>
      </c>
      <c r="C10" s="40">
        <v>4</v>
      </c>
      <c r="D10" s="40">
        <v>4</v>
      </c>
      <c r="E10" s="40">
        <v>4</v>
      </c>
      <c r="F10" s="40">
        <v>5</v>
      </c>
      <c r="G10" s="40">
        <v>6</v>
      </c>
      <c r="H10" s="40">
        <v>6</v>
      </c>
      <c r="I10" s="40"/>
      <c r="J10" s="40"/>
      <c r="K10" s="40"/>
      <c r="L10" s="40"/>
      <c r="M10" s="40"/>
      <c r="N10" s="40"/>
    </row>
    <row r="11" spans="1:15" ht="15.75" thickBot="1" x14ac:dyDescent="0.3">
      <c r="A11" s="83"/>
      <c r="B11" s="25" t="s">
        <v>47</v>
      </c>
      <c r="C11" s="33">
        <v>2</v>
      </c>
      <c r="D11" s="33">
        <v>4</v>
      </c>
      <c r="E11" s="33">
        <v>5</v>
      </c>
      <c r="F11" s="33">
        <v>5</v>
      </c>
      <c r="G11" s="33">
        <v>14</v>
      </c>
      <c r="H11" s="33">
        <v>14</v>
      </c>
      <c r="I11" s="33"/>
      <c r="J11" s="33"/>
      <c r="K11" s="33"/>
      <c r="L11" s="33"/>
      <c r="M11" s="33"/>
      <c r="N11" s="33"/>
    </row>
    <row r="12" spans="1:15" ht="16.5" thickTop="1" thickBot="1" x14ac:dyDescent="0.3">
      <c r="A12" s="87"/>
      <c r="B12" s="23" t="s">
        <v>1</v>
      </c>
      <c r="C12" s="34">
        <v>6</v>
      </c>
      <c r="D12" s="34">
        <v>8</v>
      </c>
      <c r="E12" s="34">
        <v>9</v>
      </c>
      <c r="F12" s="34">
        <v>10</v>
      </c>
      <c r="G12" s="34">
        <v>20</v>
      </c>
      <c r="H12" s="34">
        <v>20</v>
      </c>
      <c r="I12" s="34">
        <f t="shared" ref="I12:N12" si="2">SUM(I10:I11)</f>
        <v>0</v>
      </c>
      <c r="J12" s="34">
        <f t="shared" si="2"/>
        <v>0</v>
      </c>
      <c r="K12" s="34">
        <f t="shared" si="2"/>
        <v>0</v>
      </c>
      <c r="L12" s="34">
        <f t="shared" si="2"/>
        <v>0</v>
      </c>
      <c r="M12" s="34">
        <f t="shared" si="2"/>
        <v>0</v>
      </c>
      <c r="N12" s="34">
        <f t="shared" si="2"/>
        <v>0</v>
      </c>
    </row>
    <row r="13" spans="1:15" ht="15.75" thickTop="1" x14ac:dyDescent="0.25">
      <c r="A13" s="86" t="s">
        <v>22</v>
      </c>
      <c r="B13" s="26" t="s">
        <v>45</v>
      </c>
      <c r="C13" s="40">
        <v>9</v>
      </c>
      <c r="D13" s="40">
        <v>10</v>
      </c>
      <c r="E13" s="40">
        <v>11</v>
      </c>
      <c r="F13" s="40">
        <v>11</v>
      </c>
      <c r="G13" s="40">
        <v>18</v>
      </c>
      <c r="H13" s="40">
        <v>20</v>
      </c>
      <c r="I13" s="40"/>
      <c r="J13" s="40"/>
      <c r="K13" s="40"/>
      <c r="L13" s="40"/>
      <c r="M13" s="40"/>
      <c r="N13" s="40"/>
    </row>
    <row r="14" spans="1:15" ht="15.75" thickBot="1" x14ac:dyDescent="0.3">
      <c r="A14" s="83"/>
      <c r="B14" s="25" t="s">
        <v>47</v>
      </c>
      <c r="C14" s="33">
        <v>12</v>
      </c>
      <c r="D14" s="33">
        <v>13</v>
      </c>
      <c r="E14" s="33">
        <v>13</v>
      </c>
      <c r="F14" s="33">
        <v>13</v>
      </c>
      <c r="G14" s="33">
        <v>15</v>
      </c>
      <c r="H14" s="33">
        <v>17</v>
      </c>
      <c r="I14" s="33"/>
      <c r="J14" s="33"/>
      <c r="K14" s="33"/>
      <c r="L14" s="33"/>
      <c r="M14" s="33"/>
      <c r="N14" s="33"/>
    </row>
    <row r="15" spans="1:15" ht="16.5" thickTop="1" thickBot="1" x14ac:dyDescent="0.3">
      <c r="A15" s="87"/>
      <c r="B15" s="23" t="s">
        <v>1</v>
      </c>
      <c r="C15" s="34">
        <v>21</v>
      </c>
      <c r="D15" s="34">
        <v>23</v>
      </c>
      <c r="E15" s="34">
        <v>24</v>
      </c>
      <c r="F15" s="34">
        <v>24</v>
      </c>
      <c r="G15" s="34">
        <v>33</v>
      </c>
      <c r="H15" s="34">
        <v>37</v>
      </c>
      <c r="I15" s="34">
        <f t="shared" ref="I15:N15" si="3">SUM(I13:I14)</f>
        <v>0</v>
      </c>
      <c r="J15" s="34">
        <f t="shared" si="3"/>
        <v>0</v>
      </c>
      <c r="K15" s="34">
        <f t="shared" si="3"/>
        <v>0</v>
      </c>
      <c r="L15" s="34">
        <f t="shared" si="3"/>
        <v>0</v>
      </c>
      <c r="M15" s="34">
        <f t="shared" si="3"/>
        <v>0</v>
      </c>
      <c r="N15" s="34">
        <f t="shared" si="3"/>
        <v>0</v>
      </c>
    </row>
    <row r="16" spans="1:15" ht="15.75" thickTop="1" x14ac:dyDescent="0.25">
      <c r="A16" s="86" t="s">
        <v>23</v>
      </c>
      <c r="B16" s="26" t="s">
        <v>45</v>
      </c>
      <c r="C16" s="40">
        <v>8</v>
      </c>
      <c r="D16" s="40">
        <v>8</v>
      </c>
      <c r="E16" s="40">
        <v>9</v>
      </c>
      <c r="F16" s="40">
        <v>9</v>
      </c>
      <c r="G16" s="40">
        <v>12</v>
      </c>
      <c r="H16" s="40">
        <v>14</v>
      </c>
      <c r="I16" s="40"/>
      <c r="J16" s="40"/>
      <c r="K16" s="40"/>
      <c r="L16" s="40"/>
      <c r="M16" s="40"/>
      <c r="N16" s="40"/>
    </row>
    <row r="17" spans="1:14" s="10" customFormat="1" ht="24.95" customHeight="1" thickBot="1" x14ac:dyDescent="0.3">
      <c r="A17" s="83"/>
      <c r="B17" s="25" t="s">
        <v>47</v>
      </c>
      <c r="C17" s="33">
        <v>8</v>
      </c>
      <c r="D17" s="33">
        <v>9</v>
      </c>
      <c r="E17" s="33">
        <v>12</v>
      </c>
      <c r="F17" s="33">
        <v>13</v>
      </c>
      <c r="G17" s="33">
        <v>19</v>
      </c>
      <c r="H17" s="33">
        <v>22</v>
      </c>
      <c r="I17" s="33"/>
      <c r="J17" s="33"/>
      <c r="K17" s="33"/>
      <c r="L17" s="33"/>
      <c r="M17" s="33"/>
      <c r="N17" s="33"/>
    </row>
    <row r="18" spans="1:14" ht="16.5" thickTop="1" thickBot="1" x14ac:dyDescent="0.3">
      <c r="A18" s="87"/>
      <c r="B18" s="23" t="s">
        <v>1</v>
      </c>
      <c r="C18" s="34">
        <v>16</v>
      </c>
      <c r="D18" s="34">
        <v>17</v>
      </c>
      <c r="E18" s="34">
        <v>21</v>
      </c>
      <c r="F18" s="34">
        <v>22</v>
      </c>
      <c r="G18" s="34">
        <v>31</v>
      </c>
      <c r="H18" s="34">
        <v>36</v>
      </c>
      <c r="I18" s="34">
        <f t="shared" ref="I18:N18" si="4">SUM(I16:I17)</f>
        <v>0</v>
      </c>
      <c r="J18" s="34">
        <f t="shared" si="4"/>
        <v>0</v>
      </c>
      <c r="K18" s="34">
        <f t="shared" si="4"/>
        <v>0</v>
      </c>
      <c r="L18" s="34">
        <f t="shared" si="4"/>
        <v>0</v>
      </c>
      <c r="M18" s="34">
        <f t="shared" si="4"/>
        <v>0</v>
      </c>
      <c r="N18" s="34">
        <f t="shared" si="4"/>
        <v>0</v>
      </c>
    </row>
    <row r="19" spans="1:14" ht="15.75" thickTop="1" x14ac:dyDescent="0.25">
      <c r="A19" s="86" t="s">
        <v>24</v>
      </c>
      <c r="B19" s="26" t="s">
        <v>45</v>
      </c>
      <c r="C19" s="40">
        <v>3</v>
      </c>
      <c r="D19" s="40">
        <v>4</v>
      </c>
      <c r="E19" s="40">
        <v>5</v>
      </c>
      <c r="F19" s="40">
        <v>6</v>
      </c>
      <c r="G19" s="40">
        <v>14</v>
      </c>
      <c r="H19" s="40">
        <v>15</v>
      </c>
      <c r="I19" s="40"/>
      <c r="J19" s="40"/>
      <c r="K19" s="40"/>
      <c r="L19" s="40"/>
      <c r="M19" s="40"/>
      <c r="N19" s="40"/>
    </row>
    <row r="20" spans="1:14" ht="15.75" thickBot="1" x14ac:dyDescent="0.3">
      <c r="A20" s="83"/>
      <c r="B20" s="25" t="s">
        <v>47</v>
      </c>
      <c r="C20" s="33">
        <v>4</v>
      </c>
      <c r="D20" s="33">
        <v>4</v>
      </c>
      <c r="E20" s="33">
        <v>6</v>
      </c>
      <c r="F20" s="33">
        <v>7</v>
      </c>
      <c r="G20" s="33">
        <v>11</v>
      </c>
      <c r="H20" s="33">
        <v>15</v>
      </c>
      <c r="I20" s="33"/>
      <c r="J20" s="33"/>
      <c r="K20" s="33"/>
      <c r="L20" s="33"/>
      <c r="M20" s="33"/>
      <c r="N20" s="33"/>
    </row>
    <row r="21" spans="1:14" ht="16.5" thickTop="1" thickBot="1" x14ac:dyDescent="0.3">
      <c r="A21" s="87"/>
      <c r="B21" s="23" t="s">
        <v>1</v>
      </c>
      <c r="C21" s="34">
        <v>7</v>
      </c>
      <c r="D21" s="34">
        <v>8</v>
      </c>
      <c r="E21" s="34">
        <v>11</v>
      </c>
      <c r="F21" s="34">
        <v>13</v>
      </c>
      <c r="G21" s="34">
        <v>25</v>
      </c>
      <c r="H21" s="34">
        <v>30</v>
      </c>
      <c r="I21" s="34">
        <f t="shared" ref="I21:N21" si="5">SUM(I19:I20)</f>
        <v>0</v>
      </c>
      <c r="J21" s="34">
        <f t="shared" si="5"/>
        <v>0</v>
      </c>
      <c r="K21" s="34">
        <f t="shared" si="5"/>
        <v>0</v>
      </c>
      <c r="L21" s="34">
        <f t="shared" si="5"/>
        <v>0</v>
      </c>
      <c r="M21" s="34">
        <f t="shared" si="5"/>
        <v>0</v>
      </c>
      <c r="N21" s="34">
        <f t="shared" si="5"/>
        <v>0</v>
      </c>
    </row>
    <row r="22" spans="1:14" ht="15.75" thickTop="1" x14ac:dyDescent="0.25">
      <c r="A22" s="86" t="s">
        <v>25</v>
      </c>
      <c r="B22" s="26" t="s">
        <v>45</v>
      </c>
      <c r="C22" s="40">
        <v>10</v>
      </c>
      <c r="D22" s="40">
        <v>11</v>
      </c>
      <c r="E22" s="40">
        <v>12</v>
      </c>
      <c r="F22" s="40">
        <v>12</v>
      </c>
      <c r="G22" s="40">
        <v>17</v>
      </c>
      <c r="H22" s="40">
        <v>18</v>
      </c>
      <c r="I22" s="40"/>
      <c r="J22" s="40"/>
      <c r="K22" s="40"/>
      <c r="L22" s="40"/>
      <c r="M22" s="40"/>
      <c r="N22" s="40"/>
    </row>
    <row r="23" spans="1:14" ht="15.75" thickBot="1" x14ac:dyDescent="0.3">
      <c r="A23" s="83"/>
      <c r="B23" s="25" t="s">
        <v>47</v>
      </c>
      <c r="C23" s="33">
        <v>16</v>
      </c>
      <c r="D23" s="33">
        <v>18</v>
      </c>
      <c r="E23" s="33">
        <v>19</v>
      </c>
      <c r="F23" s="33">
        <v>19</v>
      </c>
      <c r="G23" s="33">
        <v>29</v>
      </c>
      <c r="H23" s="33">
        <v>31</v>
      </c>
      <c r="I23" s="33"/>
      <c r="J23" s="33"/>
      <c r="K23" s="33"/>
      <c r="L23" s="33"/>
      <c r="M23" s="33"/>
      <c r="N23" s="33"/>
    </row>
    <row r="24" spans="1:14" ht="16.5" thickTop="1" thickBot="1" x14ac:dyDescent="0.3">
      <c r="A24" s="87"/>
      <c r="B24" s="23" t="s">
        <v>1</v>
      </c>
      <c r="C24" s="34">
        <v>26</v>
      </c>
      <c r="D24" s="34">
        <v>29</v>
      </c>
      <c r="E24" s="34">
        <v>31</v>
      </c>
      <c r="F24" s="34">
        <v>31</v>
      </c>
      <c r="G24" s="34">
        <v>46</v>
      </c>
      <c r="H24" s="34">
        <v>49</v>
      </c>
      <c r="I24" s="34">
        <f t="shared" ref="I24:N24" si="6">SUM(I22:I23)</f>
        <v>0</v>
      </c>
      <c r="J24" s="34">
        <f t="shared" si="6"/>
        <v>0</v>
      </c>
      <c r="K24" s="34">
        <f t="shared" si="6"/>
        <v>0</v>
      </c>
      <c r="L24" s="34">
        <f t="shared" si="6"/>
        <v>0</v>
      </c>
      <c r="M24" s="34">
        <f t="shared" si="6"/>
        <v>0</v>
      </c>
      <c r="N24" s="34">
        <f t="shared" si="6"/>
        <v>0</v>
      </c>
    </row>
    <row r="25" spans="1:14" ht="15.75" thickTop="1" x14ac:dyDescent="0.25">
      <c r="A25" s="86" t="s">
        <v>26</v>
      </c>
      <c r="B25" s="26" t="s">
        <v>45</v>
      </c>
      <c r="C25" s="40">
        <v>19</v>
      </c>
      <c r="D25" s="40">
        <v>20</v>
      </c>
      <c r="E25" s="40">
        <v>22</v>
      </c>
      <c r="F25" s="40">
        <v>24</v>
      </c>
      <c r="G25" s="40">
        <v>36</v>
      </c>
      <c r="H25" s="40">
        <v>38</v>
      </c>
      <c r="I25" s="40"/>
      <c r="J25" s="40"/>
      <c r="K25" s="40"/>
      <c r="L25" s="40"/>
      <c r="M25" s="40"/>
      <c r="N25" s="40"/>
    </row>
    <row r="26" spans="1:14" ht="15.75" thickBot="1" x14ac:dyDescent="0.3">
      <c r="A26" s="83"/>
      <c r="B26" s="25" t="s">
        <v>47</v>
      </c>
      <c r="C26" s="33">
        <v>20</v>
      </c>
      <c r="D26" s="33">
        <v>22</v>
      </c>
      <c r="E26" s="33">
        <v>26</v>
      </c>
      <c r="F26" s="33">
        <v>30</v>
      </c>
      <c r="G26" s="33">
        <v>38</v>
      </c>
      <c r="H26" s="33">
        <v>45</v>
      </c>
      <c r="I26" s="33"/>
      <c r="J26" s="33"/>
      <c r="K26" s="33"/>
      <c r="L26" s="33"/>
      <c r="M26" s="33"/>
      <c r="N26" s="33"/>
    </row>
    <row r="27" spans="1:14" ht="16.5" thickTop="1" thickBot="1" x14ac:dyDescent="0.3">
      <c r="A27" s="87"/>
      <c r="B27" s="23" t="s">
        <v>1</v>
      </c>
      <c r="C27" s="34">
        <v>39</v>
      </c>
      <c r="D27" s="34">
        <v>42</v>
      </c>
      <c r="E27" s="34">
        <v>48</v>
      </c>
      <c r="F27" s="34">
        <v>54</v>
      </c>
      <c r="G27" s="34">
        <v>74</v>
      </c>
      <c r="H27" s="34">
        <v>83</v>
      </c>
      <c r="I27" s="34">
        <f t="shared" ref="I27:N27" si="7">SUM(I25:I26)</f>
        <v>0</v>
      </c>
      <c r="J27" s="34">
        <f t="shared" si="7"/>
        <v>0</v>
      </c>
      <c r="K27" s="34">
        <f t="shared" si="7"/>
        <v>0</v>
      </c>
      <c r="L27" s="34">
        <f t="shared" si="7"/>
        <v>0</v>
      </c>
      <c r="M27" s="34">
        <f t="shared" si="7"/>
        <v>0</v>
      </c>
      <c r="N27" s="34">
        <f t="shared" si="7"/>
        <v>0</v>
      </c>
    </row>
    <row r="28" spans="1:14" ht="15.75" thickTop="1" x14ac:dyDescent="0.25">
      <c r="A28" s="86" t="s">
        <v>27</v>
      </c>
      <c r="B28" s="26" t="s">
        <v>45</v>
      </c>
      <c r="C28" s="40">
        <v>4</v>
      </c>
      <c r="D28" s="40">
        <v>6</v>
      </c>
      <c r="E28" s="40">
        <v>6</v>
      </c>
      <c r="F28" s="40">
        <v>7</v>
      </c>
      <c r="G28" s="40">
        <v>10</v>
      </c>
      <c r="H28" s="40">
        <v>10</v>
      </c>
      <c r="I28" s="40"/>
      <c r="J28" s="40"/>
      <c r="K28" s="40"/>
      <c r="L28" s="40"/>
      <c r="M28" s="40"/>
      <c r="N28" s="40"/>
    </row>
    <row r="29" spans="1:14" ht="15.75" thickBot="1" x14ac:dyDescent="0.3">
      <c r="A29" s="83"/>
      <c r="B29" s="25" t="s">
        <v>47</v>
      </c>
      <c r="C29" s="33">
        <v>8</v>
      </c>
      <c r="D29" s="33">
        <v>12</v>
      </c>
      <c r="E29" s="33">
        <v>13</v>
      </c>
      <c r="F29" s="33">
        <v>13</v>
      </c>
      <c r="G29" s="33">
        <v>14</v>
      </c>
      <c r="H29" s="33">
        <v>14</v>
      </c>
      <c r="I29" s="33"/>
      <c r="J29" s="33"/>
      <c r="K29" s="33"/>
      <c r="L29" s="33"/>
      <c r="M29" s="33"/>
      <c r="N29" s="33"/>
    </row>
    <row r="30" spans="1:14" ht="16.5" thickTop="1" thickBot="1" x14ac:dyDescent="0.3">
      <c r="A30" s="87"/>
      <c r="B30" s="23" t="s">
        <v>1</v>
      </c>
      <c r="C30" s="34">
        <v>12</v>
      </c>
      <c r="D30" s="34">
        <v>18</v>
      </c>
      <c r="E30" s="34">
        <v>19</v>
      </c>
      <c r="F30" s="34">
        <v>20</v>
      </c>
      <c r="G30" s="34">
        <v>24</v>
      </c>
      <c r="H30" s="34">
        <v>24</v>
      </c>
      <c r="I30" s="34">
        <f t="shared" ref="I30:N30" si="8">SUM(I28:I29)</f>
        <v>0</v>
      </c>
      <c r="J30" s="34">
        <f t="shared" si="8"/>
        <v>0</v>
      </c>
      <c r="K30" s="34">
        <f t="shared" si="8"/>
        <v>0</v>
      </c>
      <c r="L30" s="34">
        <f t="shared" si="8"/>
        <v>0</v>
      </c>
      <c r="M30" s="34">
        <f t="shared" si="8"/>
        <v>0</v>
      </c>
      <c r="N30" s="34">
        <f t="shared" si="8"/>
        <v>0</v>
      </c>
    </row>
    <row r="31" spans="1:14" ht="15.75" thickTop="1" x14ac:dyDescent="0.25">
      <c r="A31" s="86" t="s">
        <v>28</v>
      </c>
      <c r="B31" s="26" t="s">
        <v>45</v>
      </c>
      <c r="C31" s="40">
        <v>2</v>
      </c>
      <c r="D31" s="40">
        <v>2</v>
      </c>
      <c r="E31" s="40">
        <v>2</v>
      </c>
      <c r="F31" s="40">
        <v>2</v>
      </c>
      <c r="G31" s="40">
        <v>3</v>
      </c>
      <c r="H31" s="40">
        <v>4</v>
      </c>
      <c r="I31" s="40"/>
      <c r="J31" s="40"/>
      <c r="K31" s="40"/>
      <c r="L31" s="40"/>
      <c r="M31" s="40"/>
      <c r="N31" s="40"/>
    </row>
    <row r="32" spans="1:14" ht="15.75" thickBot="1" x14ac:dyDescent="0.3">
      <c r="A32" s="83"/>
      <c r="B32" s="25" t="s">
        <v>47</v>
      </c>
      <c r="C32" s="33">
        <v>5</v>
      </c>
      <c r="D32" s="33">
        <v>5</v>
      </c>
      <c r="E32" s="33">
        <v>5</v>
      </c>
      <c r="F32" s="33">
        <v>5</v>
      </c>
      <c r="G32" s="33">
        <v>7</v>
      </c>
      <c r="H32" s="33">
        <v>7</v>
      </c>
      <c r="I32" s="33"/>
      <c r="J32" s="33"/>
      <c r="K32" s="33"/>
      <c r="L32" s="33"/>
      <c r="M32" s="33"/>
      <c r="N32" s="33"/>
    </row>
    <row r="33" spans="1:14" ht="16.5" thickTop="1" thickBot="1" x14ac:dyDescent="0.3">
      <c r="A33" s="83"/>
      <c r="B33" s="27" t="s">
        <v>1</v>
      </c>
      <c r="C33" s="41">
        <v>7</v>
      </c>
      <c r="D33" s="41">
        <v>7</v>
      </c>
      <c r="E33" s="41">
        <v>7</v>
      </c>
      <c r="F33" s="41">
        <v>7</v>
      </c>
      <c r="G33" s="41">
        <v>10</v>
      </c>
      <c r="H33" s="41">
        <v>11</v>
      </c>
      <c r="I33" s="41">
        <f t="shared" ref="I33:N33" si="9">SUM(I31:I32)</f>
        <v>0</v>
      </c>
      <c r="J33" s="41">
        <f t="shared" si="9"/>
        <v>0</v>
      </c>
      <c r="K33" s="41">
        <f t="shared" si="9"/>
        <v>0</v>
      </c>
      <c r="L33" s="41">
        <f t="shared" si="9"/>
        <v>0</v>
      </c>
      <c r="M33" s="41">
        <f t="shared" si="9"/>
        <v>0</v>
      </c>
      <c r="N33" s="41">
        <f t="shared" si="9"/>
        <v>0</v>
      </c>
    </row>
    <row r="34" spans="1:14" ht="16.5" thickTop="1" thickBot="1" x14ac:dyDescent="0.3">
      <c r="A34" s="3" t="s">
        <v>1</v>
      </c>
      <c r="B34" s="3"/>
      <c r="C34" s="34">
        <v>164</v>
      </c>
      <c r="D34" s="34">
        <v>189</v>
      </c>
      <c r="E34" s="34">
        <v>213</v>
      </c>
      <c r="F34" s="34">
        <v>227</v>
      </c>
      <c r="G34" s="34">
        <v>331</v>
      </c>
      <c r="H34" s="34">
        <v>361</v>
      </c>
      <c r="I34" s="34">
        <f t="shared" ref="I34:N34" si="10">SUM(I6,I9,I12,I15,I18,I21,I24,I27,I30,I33)</f>
        <v>0</v>
      </c>
      <c r="J34" s="34">
        <f t="shared" si="10"/>
        <v>0</v>
      </c>
      <c r="K34" s="34">
        <f t="shared" si="10"/>
        <v>0</v>
      </c>
      <c r="L34" s="34">
        <f t="shared" si="10"/>
        <v>0</v>
      </c>
      <c r="M34" s="34">
        <f t="shared" si="10"/>
        <v>0</v>
      </c>
      <c r="N34" s="34">
        <f t="shared" si="10"/>
        <v>0</v>
      </c>
    </row>
    <row r="35" spans="1:14" ht="15.75" thickTop="1" x14ac:dyDescent="0.25"/>
    <row r="38" spans="1:14" ht="32.25" customHeight="1" thickBot="1" x14ac:dyDescent="0.3">
      <c r="A38" s="36" t="s">
        <v>53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6.5" thickTop="1" thickBot="1" x14ac:dyDescent="0.3">
      <c r="A39" s="27" t="s">
        <v>18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  <c r="G39" s="3" t="s">
        <v>8</v>
      </c>
      <c r="H39" s="3" t="s">
        <v>9</v>
      </c>
      <c r="I39" s="3" t="s">
        <v>10</v>
      </c>
      <c r="J39" s="3" t="s">
        <v>11</v>
      </c>
      <c r="K39" s="3" t="s">
        <v>12</v>
      </c>
      <c r="L39" s="3" t="s">
        <v>13</v>
      </c>
      <c r="M39" s="3" t="s">
        <v>14</v>
      </c>
      <c r="N39" s="3" t="s">
        <v>15</v>
      </c>
    </row>
    <row r="40" spans="1:14" ht="15.75" thickTop="1" x14ac:dyDescent="0.25">
      <c r="A40" s="82" t="s">
        <v>19</v>
      </c>
      <c r="B40" s="28" t="s">
        <v>38</v>
      </c>
      <c r="C40" s="37">
        <v>3</v>
      </c>
      <c r="D40" s="37">
        <v>3</v>
      </c>
      <c r="E40" s="37">
        <v>4</v>
      </c>
      <c r="F40" s="37">
        <v>4</v>
      </c>
      <c r="G40" s="37">
        <v>8</v>
      </c>
      <c r="H40" s="37">
        <v>8</v>
      </c>
      <c r="I40" s="37"/>
      <c r="J40" s="37"/>
      <c r="K40" s="37"/>
      <c r="L40" s="37"/>
      <c r="M40" s="37"/>
      <c r="N40" s="37"/>
    </row>
    <row r="41" spans="1:14" x14ac:dyDescent="0.25">
      <c r="A41" s="83"/>
      <c r="B41" s="28" t="s">
        <v>39</v>
      </c>
      <c r="C41" s="37">
        <v>8</v>
      </c>
      <c r="D41" s="37">
        <v>12</v>
      </c>
      <c r="E41" s="37">
        <v>14</v>
      </c>
      <c r="F41" s="37">
        <v>15</v>
      </c>
      <c r="G41" s="37">
        <v>20</v>
      </c>
      <c r="H41" s="37">
        <v>21</v>
      </c>
      <c r="I41" s="37"/>
      <c r="J41" s="37"/>
      <c r="K41" s="37"/>
      <c r="L41" s="37"/>
      <c r="M41" s="37"/>
      <c r="N41" s="37"/>
    </row>
    <row r="42" spans="1:14" ht="15.75" thickBot="1" x14ac:dyDescent="0.3">
      <c r="A42" s="83"/>
      <c r="B42" s="28" t="s">
        <v>16</v>
      </c>
      <c r="C42" s="37">
        <v>5</v>
      </c>
      <c r="D42" s="37">
        <v>7</v>
      </c>
      <c r="E42" s="37">
        <v>8</v>
      </c>
      <c r="F42" s="37">
        <v>9</v>
      </c>
      <c r="G42" s="37">
        <v>11</v>
      </c>
      <c r="H42" s="37">
        <v>12</v>
      </c>
      <c r="I42" s="37"/>
      <c r="J42" s="37"/>
      <c r="K42" s="37"/>
      <c r="L42" s="37"/>
      <c r="M42" s="37"/>
      <c r="N42" s="37"/>
    </row>
    <row r="43" spans="1:14" ht="16.5" thickTop="1" thickBot="1" x14ac:dyDescent="0.3">
      <c r="A43" s="84"/>
      <c r="B43" s="29" t="s">
        <v>1</v>
      </c>
      <c r="C43" s="38">
        <v>16</v>
      </c>
      <c r="D43" s="38">
        <v>22</v>
      </c>
      <c r="E43" s="38">
        <v>26</v>
      </c>
      <c r="F43" s="38">
        <v>28</v>
      </c>
      <c r="G43" s="38">
        <v>39</v>
      </c>
      <c r="H43" s="38">
        <v>41</v>
      </c>
      <c r="I43" s="38">
        <f t="shared" ref="I43:N43" si="11">SUM(I40:I42)</f>
        <v>0</v>
      </c>
      <c r="J43" s="38">
        <f t="shared" si="11"/>
        <v>0</v>
      </c>
      <c r="K43" s="38">
        <f t="shared" si="11"/>
        <v>0</v>
      </c>
      <c r="L43" s="38">
        <f t="shared" si="11"/>
        <v>0</v>
      </c>
      <c r="M43" s="38">
        <f t="shared" si="11"/>
        <v>0</v>
      </c>
      <c r="N43" s="38">
        <f t="shared" si="11"/>
        <v>0</v>
      </c>
    </row>
    <row r="44" spans="1:14" ht="15.75" thickTop="1" x14ac:dyDescent="0.25">
      <c r="A44" s="82" t="s">
        <v>20</v>
      </c>
      <c r="B44" s="28" t="s">
        <v>38</v>
      </c>
      <c r="C44" s="37">
        <v>7</v>
      </c>
      <c r="D44" s="37">
        <v>7</v>
      </c>
      <c r="E44" s="37">
        <v>8</v>
      </c>
      <c r="F44" s="37">
        <v>8</v>
      </c>
      <c r="G44" s="37">
        <v>11</v>
      </c>
      <c r="H44" s="37">
        <v>11</v>
      </c>
      <c r="I44" s="37"/>
      <c r="J44" s="37"/>
      <c r="K44" s="37"/>
      <c r="L44" s="37"/>
      <c r="M44" s="37"/>
      <c r="N44" s="37"/>
    </row>
    <row r="45" spans="1:14" x14ac:dyDescent="0.25">
      <c r="A45" s="83"/>
      <c r="B45" s="28" t="s">
        <v>39</v>
      </c>
      <c r="C45" s="37">
        <v>6</v>
      </c>
      <c r="D45" s="37">
        <v>7</v>
      </c>
      <c r="E45" s="37">
        <v>8</v>
      </c>
      <c r="F45" s="37">
        <v>9</v>
      </c>
      <c r="G45" s="37">
        <v>15</v>
      </c>
      <c r="H45" s="37">
        <v>16</v>
      </c>
      <c r="I45" s="37"/>
      <c r="J45" s="37"/>
      <c r="K45" s="37"/>
      <c r="L45" s="37"/>
      <c r="M45" s="37"/>
      <c r="N45" s="37"/>
    </row>
    <row r="46" spans="1:14" ht="15.75" thickBot="1" x14ac:dyDescent="0.3">
      <c r="A46" s="83"/>
      <c r="B46" s="28" t="s">
        <v>16</v>
      </c>
      <c r="C46" s="37">
        <v>1</v>
      </c>
      <c r="D46" s="37">
        <v>1</v>
      </c>
      <c r="E46" s="37">
        <v>1</v>
      </c>
      <c r="F46" s="37">
        <v>1</v>
      </c>
      <c r="G46" s="37">
        <v>3</v>
      </c>
      <c r="H46" s="37">
        <v>3</v>
      </c>
      <c r="I46" s="37"/>
      <c r="J46" s="37"/>
      <c r="K46" s="37"/>
      <c r="L46" s="37"/>
      <c r="M46" s="37"/>
      <c r="N46" s="37"/>
    </row>
    <row r="47" spans="1:14" ht="16.5" thickTop="1" thickBot="1" x14ac:dyDescent="0.3">
      <c r="A47" s="84"/>
      <c r="B47" s="29" t="s">
        <v>1</v>
      </c>
      <c r="C47" s="38">
        <v>14</v>
      </c>
      <c r="D47" s="38">
        <v>15</v>
      </c>
      <c r="E47" s="38">
        <v>17</v>
      </c>
      <c r="F47" s="38">
        <v>18</v>
      </c>
      <c r="G47" s="38">
        <v>29</v>
      </c>
      <c r="H47" s="38">
        <v>30</v>
      </c>
      <c r="I47" s="38">
        <f t="shared" ref="I47:N47" si="12">SUM(I44:I46)</f>
        <v>0</v>
      </c>
      <c r="J47" s="38">
        <f t="shared" si="12"/>
        <v>0</v>
      </c>
      <c r="K47" s="38">
        <f t="shared" si="12"/>
        <v>0</v>
      </c>
      <c r="L47" s="38">
        <f t="shared" si="12"/>
        <v>0</v>
      </c>
      <c r="M47" s="38">
        <f t="shared" si="12"/>
        <v>0</v>
      </c>
      <c r="N47" s="38">
        <f t="shared" si="12"/>
        <v>0</v>
      </c>
    </row>
    <row r="48" spans="1:14" ht="15.75" thickTop="1" x14ac:dyDescent="0.25">
      <c r="A48" s="82" t="s">
        <v>21</v>
      </c>
      <c r="B48" s="28" t="s">
        <v>38</v>
      </c>
      <c r="C48" s="37">
        <v>2</v>
      </c>
      <c r="D48" s="37">
        <v>2</v>
      </c>
      <c r="E48" s="37">
        <v>2</v>
      </c>
      <c r="F48" s="37">
        <v>3</v>
      </c>
      <c r="G48" s="37">
        <v>4</v>
      </c>
      <c r="H48" s="37">
        <v>4</v>
      </c>
      <c r="I48" s="37"/>
      <c r="J48" s="37"/>
      <c r="K48" s="37"/>
      <c r="L48" s="37"/>
      <c r="M48" s="37"/>
      <c r="N48" s="37"/>
    </row>
    <row r="49" spans="1:14" x14ac:dyDescent="0.25">
      <c r="A49" s="83"/>
      <c r="B49" s="28" t="s">
        <v>39</v>
      </c>
      <c r="C49" s="37">
        <v>3</v>
      </c>
      <c r="D49" s="37">
        <v>5</v>
      </c>
      <c r="E49" s="37">
        <v>6</v>
      </c>
      <c r="F49" s="37">
        <v>6</v>
      </c>
      <c r="G49" s="37">
        <v>12</v>
      </c>
      <c r="H49" s="37">
        <v>12</v>
      </c>
      <c r="I49" s="37"/>
      <c r="J49" s="37"/>
      <c r="K49" s="37"/>
      <c r="L49" s="37"/>
      <c r="M49" s="37"/>
      <c r="N49" s="37"/>
    </row>
    <row r="50" spans="1:14" ht="15.75" thickBot="1" x14ac:dyDescent="0.3">
      <c r="A50" s="83"/>
      <c r="B50" s="28" t="s">
        <v>16</v>
      </c>
      <c r="C50" s="37">
        <v>1</v>
      </c>
      <c r="D50" s="37">
        <v>1</v>
      </c>
      <c r="E50" s="37">
        <v>1</v>
      </c>
      <c r="F50" s="37">
        <v>1</v>
      </c>
      <c r="G50" s="37">
        <v>4</v>
      </c>
      <c r="H50" s="37">
        <v>4</v>
      </c>
      <c r="I50" s="37"/>
      <c r="J50" s="37"/>
      <c r="K50" s="37"/>
      <c r="L50" s="37"/>
      <c r="M50" s="37"/>
      <c r="N50" s="37"/>
    </row>
    <row r="51" spans="1:14" ht="16.5" thickTop="1" thickBot="1" x14ac:dyDescent="0.3">
      <c r="A51" s="84"/>
      <c r="B51" s="29" t="s">
        <v>1</v>
      </c>
      <c r="C51" s="38">
        <v>6</v>
      </c>
      <c r="D51" s="38">
        <v>8</v>
      </c>
      <c r="E51" s="38">
        <v>9</v>
      </c>
      <c r="F51" s="38">
        <v>10</v>
      </c>
      <c r="G51" s="38">
        <v>20</v>
      </c>
      <c r="H51" s="38">
        <v>20</v>
      </c>
      <c r="I51" s="38">
        <f t="shared" ref="I51:N51" si="13">SUM(I48:I50)</f>
        <v>0</v>
      </c>
      <c r="J51" s="38">
        <f t="shared" si="13"/>
        <v>0</v>
      </c>
      <c r="K51" s="38">
        <f t="shared" si="13"/>
        <v>0</v>
      </c>
      <c r="L51" s="38">
        <f t="shared" si="13"/>
        <v>0</v>
      </c>
      <c r="M51" s="38">
        <f t="shared" si="13"/>
        <v>0</v>
      </c>
      <c r="N51" s="38">
        <f t="shared" si="13"/>
        <v>0</v>
      </c>
    </row>
    <row r="52" spans="1:14" ht="15.75" thickTop="1" x14ac:dyDescent="0.25">
      <c r="A52" s="82" t="s">
        <v>22</v>
      </c>
      <c r="B52" s="28" t="s">
        <v>38</v>
      </c>
      <c r="C52" s="37">
        <v>11</v>
      </c>
      <c r="D52" s="37">
        <v>12</v>
      </c>
      <c r="E52" s="37">
        <v>12</v>
      </c>
      <c r="F52" s="37">
        <v>12</v>
      </c>
      <c r="G52" s="37">
        <v>16</v>
      </c>
      <c r="H52" s="37">
        <v>18</v>
      </c>
      <c r="I52" s="37"/>
      <c r="J52" s="37"/>
      <c r="K52" s="37"/>
      <c r="L52" s="37"/>
      <c r="M52" s="37"/>
      <c r="N52" s="37"/>
    </row>
    <row r="53" spans="1:14" x14ac:dyDescent="0.25">
      <c r="A53" s="83"/>
      <c r="B53" s="28" t="s">
        <v>39</v>
      </c>
      <c r="C53" s="37">
        <v>9</v>
      </c>
      <c r="D53" s="37">
        <v>9</v>
      </c>
      <c r="E53" s="37">
        <v>10</v>
      </c>
      <c r="F53" s="37">
        <v>10</v>
      </c>
      <c r="G53" s="37">
        <v>14</v>
      </c>
      <c r="H53" s="37">
        <v>14</v>
      </c>
      <c r="I53" s="37"/>
      <c r="J53" s="37"/>
      <c r="K53" s="37"/>
      <c r="L53" s="37"/>
      <c r="M53" s="37"/>
      <c r="N53" s="37"/>
    </row>
    <row r="54" spans="1:14" ht="15.75" thickBot="1" x14ac:dyDescent="0.3">
      <c r="A54" s="83"/>
      <c r="B54" s="28" t="s">
        <v>16</v>
      </c>
      <c r="C54" s="37">
        <v>1</v>
      </c>
      <c r="D54" s="37">
        <v>2</v>
      </c>
      <c r="E54" s="37">
        <v>2</v>
      </c>
      <c r="F54" s="37">
        <v>2</v>
      </c>
      <c r="G54" s="37">
        <v>3</v>
      </c>
      <c r="H54" s="37">
        <v>5</v>
      </c>
      <c r="I54" s="37"/>
      <c r="J54" s="37"/>
      <c r="K54" s="37"/>
      <c r="L54" s="37"/>
      <c r="M54" s="37"/>
      <c r="N54" s="37"/>
    </row>
    <row r="55" spans="1:14" ht="16.5" thickTop="1" thickBot="1" x14ac:dyDescent="0.3">
      <c r="A55" s="84"/>
      <c r="B55" s="29" t="s">
        <v>1</v>
      </c>
      <c r="C55" s="38">
        <v>21</v>
      </c>
      <c r="D55" s="38">
        <v>23</v>
      </c>
      <c r="E55" s="38">
        <v>24</v>
      </c>
      <c r="F55" s="38">
        <v>24</v>
      </c>
      <c r="G55" s="38">
        <v>33</v>
      </c>
      <c r="H55" s="38">
        <v>37</v>
      </c>
      <c r="I55" s="38">
        <f t="shared" ref="I55:N55" si="14">SUM(I52:I54)</f>
        <v>0</v>
      </c>
      <c r="J55" s="38">
        <f t="shared" si="14"/>
        <v>0</v>
      </c>
      <c r="K55" s="38">
        <f t="shared" si="14"/>
        <v>0</v>
      </c>
      <c r="L55" s="38">
        <f t="shared" si="14"/>
        <v>0</v>
      </c>
      <c r="M55" s="38">
        <f t="shared" si="14"/>
        <v>0</v>
      </c>
      <c r="N55" s="38">
        <f t="shared" si="14"/>
        <v>0</v>
      </c>
    </row>
    <row r="56" spans="1:14" ht="15.75" thickTop="1" x14ac:dyDescent="0.25">
      <c r="A56" s="82" t="s">
        <v>23</v>
      </c>
      <c r="B56" s="28" t="s">
        <v>38</v>
      </c>
      <c r="C56" s="37">
        <v>2</v>
      </c>
      <c r="D56" s="37">
        <v>2</v>
      </c>
      <c r="E56" s="37">
        <v>4</v>
      </c>
      <c r="F56" s="37">
        <v>4</v>
      </c>
      <c r="G56" s="37">
        <v>7</v>
      </c>
      <c r="H56" s="37">
        <v>8</v>
      </c>
      <c r="I56" s="37"/>
      <c r="J56" s="37"/>
      <c r="K56" s="37"/>
      <c r="L56" s="37"/>
      <c r="M56" s="37"/>
      <c r="N56" s="37"/>
    </row>
    <row r="57" spans="1:14" x14ac:dyDescent="0.25">
      <c r="A57" s="83"/>
      <c r="B57" s="28" t="s">
        <v>39</v>
      </c>
      <c r="C57" s="37">
        <v>11</v>
      </c>
      <c r="D57" s="37">
        <v>11</v>
      </c>
      <c r="E57" s="37">
        <v>13</v>
      </c>
      <c r="F57" s="37">
        <v>14</v>
      </c>
      <c r="G57" s="37">
        <v>17</v>
      </c>
      <c r="H57" s="37">
        <v>19</v>
      </c>
      <c r="I57" s="37"/>
      <c r="J57" s="37"/>
      <c r="K57" s="37"/>
      <c r="L57" s="37"/>
      <c r="M57" s="37"/>
      <c r="N57" s="37"/>
    </row>
    <row r="58" spans="1:14" ht="15.75" thickBot="1" x14ac:dyDescent="0.3">
      <c r="A58" s="83"/>
      <c r="B58" s="28" t="s">
        <v>16</v>
      </c>
      <c r="C58" s="37">
        <v>3</v>
      </c>
      <c r="D58" s="37">
        <v>4</v>
      </c>
      <c r="E58" s="37">
        <v>4</v>
      </c>
      <c r="F58" s="37">
        <v>4</v>
      </c>
      <c r="G58" s="37">
        <v>7</v>
      </c>
      <c r="H58" s="37">
        <v>9</v>
      </c>
      <c r="I58" s="37"/>
      <c r="J58" s="37"/>
      <c r="K58" s="37"/>
      <c r="L58" s="37"/>
      <c r="M58" s="37"/>
      <c r="N58" s="37"/>
    </row>
    <row r="59" spans="1:14" ht="16.5" thickTop="1" thickBot="1" x14ac:dyDescent="0.3">
      <c r="A59" s="84"/>
      <c r="B59" s="29" t="s">
        <v>1</v>
      </c>
      <c r="C59" s="38">
        <v>16</v>
      </c>
      <c r="D59" s="38">
        <v>17</v>
      </c>
      <c r="E59" s="38">
        <v>21</v>
      </c>
      <c r="F59" s="38">
        <v>22</v>
      </c>
      <c r="G59" s="38">
        <v>31</v>
      </c>
      <c r="H59" s="38">
        <v>36</v>
      </c>
      <c r="I59" s="38">
        <f t="shared" ref="I59:N59" si="15">SUM(I56:I58)</f>
        <v>0</v>
      </c>
      <c r="J59" s="38">
        <f t="shared" si="15"/>
        <v>0</v>
      </c>
      <c r="K59" s="38">
        <f t="shared" si="15"/>
        <v>0</v>
      </c>
      <c r="L59" s="38">
        <f t="shared" si="15"/>
        <v>0</v>
      </c>
      <c r="M59" s="38">
        <f t="shared" si="15"/>
        <v>0</v>
      </c>
      <c r="N59" s="38">
        <f t="shared" si="15"/>
        <v>0</v>
      </c>
    </row>
    <row r="60" spans="1:14" ht="15.75" thickTop="1" x14ac:dyDescent="0.25">
      <c r="A60" s="82" t="s">
        <v>24</v>
      </c>
      <c r="B60" s="28" t="s">
        <v>38</v>
      </c>
      <c r="C60" s="37">
        <v>1</v>
      </c>
      <c r="D60" s="37">
        <v>1</v>
      </c>
      <c r="E60" s="37">
        <v>2</v>
      </c>
      <c r="F60" s="37">
        <v>3</v>
      </c>
      <c r="G60" s="37">
        <v>6</v>
      </c>
      <c r="H60" s="37">
        <v>6</v>
      </c>
      <c r="I60" s="37"/>
      <c r="J60" s="37"/>
      <c r="K60" s="37"/>
      <c r="L60" s="37"/>
      <c r="M60" s="37"/>
      <c r="N60" s="37"/>
    </row>
    <row r="61" spans="1:14" x14ac:dyDescent="0.25">
      <c r="A61" s="83"/>
      <c r="B61" s="28" t="s">
        <v>39</v>
      </c>
      <c r="C61" s="37">
        <v>6</v>
      </c>
      <c r="D61" s="37">
        <v>7</v>
      </c>
      <c r="E61" s="37">
        <v>8</v>
      </c>
      <c r="F61" s="37">
        <v>9</v>
      </c>
      <c r="G61" s="37">
        <v>15</v>
      </c>
      <c r="H61" s="37">
        <v>20</v>
      </c>
      <c r="I61" s="37"/>
      <c r="J61" s="37"/>
      <c r="K61" s="37"/>
      <c r="L61" s="37"/>
      <c r="M61" s="37"/>
      <c r="N61" s="37"/>
    </row>
    <row r="62" spans="1:14" ht="15.75" thickBot="1" x14ac:dyDescent="0.3">
      <c r="A62" s="83"/>
      <c r="B62" s="28" t="s">
        <v>16</v>
      </c>
      <c r="C62" s="37">
        <v>0</v>
      </c>
      <c r="D62" s="37">
        <v>0</v>
      </c>
      <c r="E62" s="37">
        <v>1</v>
      </c>
      <c r="F62" s="37">
        <v>1</v>
      </c>
      <c r="G62" s="37">
        <v>4</v>
      </c>
      <c r="H62" s="37">
        <v>4</v>
      </c>
      <c r="I62" s="37"/>
      <c r="J62" s="37"/>
      <c r="K62" s="37"/>
      <c r="L62" s="37"/>
      <c r="M62" s="37"/>
      <c r="N62" s="37"/>
    </row>
    <row r="63" spans="1:14" ht="16.5" thickTop="1" thickBot="1" x14ac:dyDescent="0.3">
      <c r="A63" s="84"/>
      <c r="B63" s="29" t="s">
        <v>1</v>
      </c>
      <c r="C63" s="38">
        <v>7</v>
      </c>
      <c r="D63" s="38">
        <v>8</v>
      </c>
      <c r="E63" s="38">
        <v>11</v>
      </c>
      <c r="F63" s="38">
        <v>13</v>
      </c>
      <c r="G63" s="38">
        <v>25</v>
      </c>
      <c r="H63" s="38">
        <v>30</v>
      </c>
      <c r="I63" s="38">
        <f t="shared" ref="I63:N63" si="16">SUM(I60:I62)</f>
        <v>0</v>
      </c>
      <c r="J63" s="38">
        <f t="shared" si="16"/>
        <v>0</v>
      </c>
      <c r="K63" s="38">
        <f t="shared" si="16"/>
        <v>0</v>
      </c>
      <c r="L63" s="38">
        <f t="shared" si="16"/>
        <v>0</v>
      </c>
      <c r="M63" s="38">
        <f t="shared" si="16"/>
        <v>0</v>
      </c>
      <c r="N63" s="38">
        <f t="shared" si="16"/>
        <v>0</v>
      </c>
    </row>
    <row r="64" spans="1:14" ht="15.75" thickTop="1" x14ac:dyDescent="0.25">
      <c r="A64" s="82" t="s">
        <v>25</v>
      </c>
      <c r="B64" s="28" t="s">
        <v>38</v>
      </c>
      <c r="C64" s="37">
        <v>8</v>
      </c>
      <c r="D64" s="37">
        <v>9</v>
      </c>
      <c r="E64" s="37">
        <v>11</v>
      </c>
      <c r="F64" s="37">
        <v>11</v>
      </c>
      <c r="G64" s="37">
        <v>15</v>
      </c>
      <c r="H64" s="37">
        <v>16</v>
      </c>
      <c r="I64" s="37"/>
      <c r="J64" s="37"/>
      <c r="K64" s="37"/>
      <c r="L64" s="37"/>
      <c r="M64" s="37"/>
      <c r="N64" s="37"/>
    </row>
    <row r="65" spans="1:14" x14ac:dyDescent="0.25">
      <c r="A65" s="83"/>
      <c r="B65" s="28" t="s">
        <v>39</v>
      </c>
      <c r="C65" s="37">
        <v>12</v>
      </c>
      <c r="D65" s="37">
        <v>14</v>
      </c>
      <c r="E65" s="37">
        <v>14</v>
      </c>
      <c r="F65" s="37">
        <v>14</v>
      </c>
      <c r="G65" s="37">
        <v>24</v>
      </c>
      <c r="H65" s="37">
        <v>24</v>
      </c>
      <c r="I65" s="37"/>
      <c r="J65" s="37"/>
      <c r="K65" s="37"/>
      <c r="L65" s="37"/>
      <c r="M65" s="37"/>
      <c r="N65" s="37"/>
    </row>
    <row r="66" spans="1:14" ht="15.75" thickBot="1" x14ac:dyDescent="0.3">
      <c r="A66" s="83"/>
      <c r="B66" s="28" t="s">
        <v>16</v>
      </c>
      <c r="C66" s="37">
        <v>6</v>
      </c>
      <c r="D66" s="37">
        <v>6</v>
      </c>
      <c r="E66" s="37">
        <v>6</v>
      </c>
      <c r="F66" s="37">
        <v>6</v>
      </c>
      <c r="G66" s="37">
        <v>7</v>
      </c>
      <c r="H66" s="37">
        <v>9</v>
      </c>
      <c r="I66" s="37"/>
      <c r="J66" s="37"/>
      <c r="K66" s="37"/>
      <c r="L66" s="37"/>
      <c r="M66" s="37"/>
      <c r="N66" s="37"/>
    </row>
    <row r="67" spans="1:14" ht="16.5" thickTop="1" thickBot="1" x14ac:dyDescent="0.3">
      <c r="A67" s="84"/>
      <c r="B67" s="29" t="s">
        <v>1</v>
      </c>
      <c r="C67" s="38">
        <v>26</v>
      </c>
      <c r="D67" s="38">
        <v>29</v>
      </c>
      <c r="E67" s="38">
        <v>31</v>
      </c>
      <c r="F67" s="38">
        <v>31</v>
      </c>
      <c r="G67" s="38">
        <v>46</v>
      </c>
      <c r="H67" s="38">
        <v>49</v>
      </c>
      <c r="I67" s="38">
        <f t="shared" ref="I67:N67" si="17">SUM(I64:I66)</f>
        <v>0</v>
      </c>
      <c r="J67" s="38">
        <f t="shared" si="17"/>
        <v>0</v>
      </c>
      <c r="K67" s="38">
        <f t="shared" si="17"/>
        <v>0</v>
      </c>
      <c r="L67" s="38">
        <f t="shared" si="17"/>
        <v>0</v>
      </c>
      <c r="M67" s="38">
        <f t="shared" si="17"/>
        <v>0</v>
      </c>
      <c r="N67" s="38">
        <f t="shared" si="17"/>
        <v>0</v>
      </c>
    </row>
    <row r="68" spans="1:14" ht="15.75" thickTop="1" x14ac:dyDescent="0.25">
      <c r="A68" s="82" t="s">
        <v>26</v>
      </c>
      <c r="B68" s="28" t="s">
        <v>38</v>
      </c>
      <c r="C68" s="37">
        <v>17</v>
      </c>
      <c r="D68" s="37">
        <v>18</v>
      </c>
      <c r="E68" s="37">
        <v>20</v>
      </c>
      <c r="F68" s="37">
        <v>22</v>
      </c>
      <c r="G68" s="37">
        <v>29</v>
      </c>
      <c r="H68" s="37">
        <v>31</v>
      </c>
      <c r="I68" s="37"/>
      <c r="J68" s="37"/>
      <c r="K68" s="37"/>
      <c r="L68" s="37"/>
      <c r="M68" s="37"/>
      <c r="N68" s="37"/>
    </row>
    <row r="69" spans="1:14" x14ac:dyDescent="0.25">
      <c r="A69" s="83"/>
      <c r="B69" s="28" t="s">
        <v>39</v>
      </c>
      <c r="C69" s="37">
        <v>17</v>
      </c>
      <c r="D69" s="37">
        <v>18</v>
      </c>
      <c r="E69" s="37">
        <v>21</v>
      </c>
      <c r="F69" s="37">
        <v>23</v>
      </c>
      <c r="G69" s="37">
        <v>35</v>
      </c>
      <c r="H69" s="37">
        <v>41</v>
      </c>
      <c r="I69" s="37"/>
      <c r="J69" s="37"/>
      <c r="K69" s="37"/>
      <c r="L69" s="37"/>
      <c r="M69" s="37"/>
      <c r="N69" s="37"/>
    </row>
    <row r="70" spans="1:14" ht="15.75" thickBot="1" x14ac:dyDescent="0.3">
      <c r="A70" s="83"/>
      <c r="B70" s="28" t="s">
        <v>16</v>
      </c>
      <c r="C70" s="37">
        <v>5</v>
      </c>
      <c r="D70" s="37">
        <v>6</v>
      </c>
      <c r="E70" s="37">
        <v>7</v>
      </c>
      <c r="F70" s="37">
        <v>9</v>
      </c>
      <c r="G70" s="37">
        <v>10</v>
      </c>
      <c r="H70" s="37">
        <v>11</v>
      </c>
      <c r="I70" s="37"/>
      <c r="J70" s="37"/>
      <c r="K70" s="37"/>
      <c r="L70" s="37"/>
      <c r="M70" s="37"/>
      <c r="N70" s="37"/>
    </row>
    <row r="71" spans="1:14" ht="16.5" thickTop="1" thickBot="1" x14ac:dyDescent="0.3">
      <c r="A71" s="84"/>
      <c r="B71" s="29" t="s">
        <v>1</v>
      </c>
      <c r="C71" s="38">
        <v>39</v>
      </c>
      <c r="D71" s="38">
        <v>42</v>
      </c>
      <c r="E71" s="38">
        <v>48</v>
      </c>
      <c r="F71" s="38">
        <v>54</v>
      </c>
      <c r="G71" s="38">
        <v>74</v>
      </c>
      <c r="H71" s="38">
        <v>83</v>
      </c>
      <c r="I71" s="38">
        <f t="shared" ref="I71:N71" si="18">SUM(I68:I70)</f>
        <v>0</v>
      </c>
      <c r="J71" s="38">
        <f t="shared" si="18"/>
        <v>0</v>
      </c>
      <c r="K71" s="38">
        <f t="shared" si="18"/>
        <v>0</v>
      </c>
      <c r="L71" s="38">
        <f t="shared" si="18"/>
        <v>0</v>
      </c>
      <c r="M71" s="38">
        <f t="shared" si="18"/>
        <v>0</v>
      </c>
      <c r="N71" s="38">
        <f t="shared" si="18"/>
        <v>0</v>
      </c>
    </row>
    <row r="72" spans="1:14" ht="15.75" thickTop="1" x14ac:dyDescent="0.25">
      <c r="A72" s="82" t="s">
        <v>27</v>
      </c>
      <c r="B72" s="28" t="s">
        <v>38</v>
      </c>
      <c r="C72" s="37">
        <v>5</v>
      </c>
      <c r="D72" s="37">
        <v>6</v>
      </c>
      <c r="E72" s="37">
        <v>6</v>
      </c>
      <c r="F72" s="37">
        <v>6</v>
      </c>
      <c r="G72" s="37">
        <v>8</v>
      </c>
      <c r="H72" s="37">
        <v>8</v>
      </c>
      <c r="I72" s="37"/>
      <c r="J72" s="37"/>
      <c r="K72" s="37"/>
      <c r="L72" s="37"/>
      <c r="M72" s="37"/>
      <c r="N72" s="37"/>
    </row>
    <row r="73" spans="1:14" x14ac:dyDescent="0.25">
      <c r="A73" s="83"/>
      <c r="B73" s="28" t="s">
        <v>39</v>
      </c>
      <c r="C73" s="37">
        <v>4</v>
      </c>
      <c r="D73" s="37">
        <v>8</v>
      </c>
      <c r="E73" s="37">
        <v>9</v>
      </c>
      <c r="F73" s="37">
        <v>10</v>
      </c>
      <c r="G73" s="37">
        <v>12</v>
      </c>
      <c r="H73" s="37">
        <v>12</v>
      </c>
      <c r="I73" s="37"/>
      <c r="J73" s="37"/>
      <c r="K73" s="37"/>
      <c r="L73" s="37"/>
      <c r="M73" s="37"/>
      <c r="N73" s="37"/>
    </row>
    <row r="74" spans="1:14" ht="15.75" thickBot="1" x14ac:dyDescent="0.3">
      <c r="A74" s="83"/>
      <c r="B74" s="28" t="s">
        <v>16</v>
      </c>
      <c r="C74" s="37">
        <v>3</v>
      </c>
      <c r="D74" s="37">
        <v>4</v>
      </c>
      <c r="E74" s="37">
        <v>4</v>
      </c>
      <c r="F74" s="37">
        <v>4</v>
      </c>
      <c r="G74" s="37">
        <v>4</v>
      </c>
      <c r="H74" s="37">
        <v>4</v>
      </c>
      <c r="I74" s="37"/>
      <c r="J74" s="37"/>
      <c r="K74" s="37"/>
      <c r="L74" s="37"/>
      <c r="M74" s="37"/>
      <c r="N74" s="37"/>
    </row>
    <row r="75" spans="1:14" ht="16.5" thickTop="1" thickBot="1" x14ac:dyDescent="0.3">
      <c r="A75" s="84"/>
      <c r="B75" s="29" t="s">
        <v>1</v>
      </c>
      <c r="C75" s="38">
        <v>12</v>
      </c>
      <c r="D75" s="38">
        <v>18</v>
      </c>
      <c r="E75" s="38">
        <v>19</v>
      </c>
      <c r="F75" s="38">
        <v>20</v>
      </c>
      <c r="G75" s="38">
        <v>24</v>
      </c>
      <c r="H75" s="38">
        <v>24</v>
      </c>
      <c r="I75" s="38">
        <f t="shared" ref="I75:N75" si="19">SUM(I72:I74)</f>
        <v>0</v>
      </c>
      <c r="J75" s="38">
        <f t="shared" si="19"/>
        <v>0</v>
      </c>
      <c r="K75" s="38">
        <f t="shared" si="19"/>
        <v>0</v>
      </c>
      <c r="L75" s="38">
        <f t="shared" si="19"/>
        <v>0</v>
      </c>
      <c r="M75" s="38">
        <f t="shared" si="19"/>
        <v>0</v>
      </c>
      <c r="N75" s="38">
        <f t="shared" si="19"/>
        <v>0</v>
      </c>
    </row>
    <row r="76" spans="1:14" ht="15.75" thickTop="1" x14ac:dyDescent="0.25">
      <c r="A76" s="82" t="s">
        <v>28</v>
      </c>
      <c r="B76" s="28" t="s">
        <v>38</v>
      </c>
      <c r="C76" s="37">
        <v>2</v>
      </c>
      <c r="D76" s="37">
        <v>2</v>
      </c>
      <c r="E76" s="37">
        <v>2</v>
      </c>
      <c r="F76" s="37">
        <v>2</v>
      </c>
      <c r="G76" s="37">
        <v>2</v>
      </c>
      <c r="H76" s="37">
        <v>2</v>
      </c>
      <c r="I76" s="37"/>
      <c r="J76" s="37"/>
      <c r="K76" s="37"/>
      <c r="L76" s="37"/>
      <c r="M76" s="37"/>
      <c r="N76" s="37"/>
    </row>
    <row r="77" spans="1:14" x14ac:dyDescent="0.25">
      <c r="A77" s="83"/>
      <c r="B77" s="28" t="s">
        <v>39</v>
      </c>
      <c r="C77" s="37">
        <v>4</v>
      </c>
      <c r="D77" s="37">
        <v>4</v>
      </c>
      <c r="E77" s="37">
        <v>4</v>
      </c>
      <c r="F77" s="37">
        <v>4</v>
      </c>
      <c r="G77" s="37">
        <v>5</v>
      </c>
      <c r="H77" s="37">
        <v>6</v>
      </c>
      <c r="I77" s="37"/>
      <c r="J77" s="37"/>
      <c r="K77" s="37"/>
      <c r="L77" s="37"/>
      <c r="M77" s="37"/>
      <c r="N77" s="37"/>
    </row>
    <row r="78" spans="1:14" ht="15.75" thickBot="1" x14ac:dyDescent="0.3">
      <c r="A78" s="83"/>
      <c r="B78" s="28" t="s">
        <v>16</v>
      </c>
      <c r="C78" s="37">
        <v>1</v>
      </c>
      <c r="D78" s="37">
        <v>1</v>
      </c>
      <c r="E78" s="37">
        <v>1</v>
      </c>
      <c r="F78" s="37">
        <v>1</v>
      </c>
      <c r="G78" s="37">
        <v>3</v>
      </c>
      <c r="H78" s="37">
        <v>3</v>
      </c>
      <c r="I78" s="37"/>
      <c r="J78" s="37"/>
      <c r="K78" s="37"/>
      <c r="L78" s="37"/>
      <c r="M78" s="37"/>
      <c r="N78" s="37"/>
    </row>
    <row r="79" spans="1:14" ht="16.5" thickTop="1" thickBot="1" x14ac:dyDescent="0.3">
      <c r="A79" s="84"/>
      <c r="B79" s="29" t="s">
        <v>1</v>
      </c>
      <c r="C79" s="38">
        <v>7</v>
      </c>
      <c r="D79" s="38">
        <v>7</v>
      </c>
      <c r="E79" s="38">
        <v>7</v>
      </c>
      <c r="F79" s="38">
        <v>7</v>
      </c>
      <c r="G79" s="38">
        <v>10</v>
      </c>
      <c r="H79" s="38">
        <v>11</v>
      </c>
      <c r="I79" s="38">
        <f t="shared" ref="I79:N79" si="20">SUM(I76:I78)</f>
        <v>0</v>
      </c>
      <c r="J79" s="38">
        <f t="shared" si="20"/>
        <v>0</v>
      </c>
      <c r="K79" s="38">
        <f t="shared" si="20"/>
        <v>0</v>
      </c>
      <c r="L79" s="38">
        <f t="shared" si="20"/>
        <v>0</v>
      </c>
      <c r="M79" s="38">
        <f t="shared" si="20"/>
        <v>0</v>
      </c>
      <c r="N79" s="38">
        <f t="shared" si="20"/>
        <v>0</v>
      </c>
    </row>
    <row r="80" spans="1:14" ht="16.5" thickTop="1" thickBot="1" x14ac:dyDescent="0.3">
      <c r="A80" s="29" t="s">
        <v>1</v>
      </c>
      <c r="B80" s="29"/>
      <c r="C80" s="39">
        <v>164</v>
      </c>
      <c r="D80" s="39">
        <v>189</v>
      </c>
      <c r="E80" s="39">
        <v>213</v>
      </c>
      <c r="F80" s="39">
        <v>227</v>
      </c>
      <c r="G80" s="39">
        <v>331</v>
      </c>
      <c r="H80" s="39">
        <v>361</v>
      </c>
      <c r="I80" s="39">
        <f t="shared" ref="I80:N80" si="21">SUM(I43,I47,I51,I55,I59,I63,I67,I71,I75,I79)</f>
        <v>0</v>
      </c>
      <c r="J80" s="39">
        <f t="shared" si="21"/>
        <v>0</v>
      </c>
      <c r="K80" s="39">
        <f t="shared" si="21"/>
        <v>0</v>
      </c>
      <c r="L80" s="39">
        <f t="shared" si="21"/>
        <v>0</v>
      </c>
      <c r="M80" s="39">
        <f t="shared" si="21"/>
        <v>0</v>
      </c>
      <c r="N80" s="39">
        <f t="shared" si="21"/>
        <v>0</v>
      </c>
    </row>
    <row r="81" ht="15.75" thickTop="1" x14ac:dyDescent="0.25"/>
  </sheetData>
  <mergeCells count="21">
    <mergeCell ref="A40:A43"/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68:A71"/>
    <mergeCell ref="A72:A75"/>
    <mergeCell ref="A76:A79"/>
    <mergeCell ref="A44:A47"/>
    <mergeCell ref="A48:A51"/>
    <mergeCell ref="A52:A55"/>
    <mergeCell ref="A56:A59"/>
    <mergeCell ref="A60:A63"/>
    <mergeCell ref="A64:A67"/>
  </mergeCells>
  <hyperlinks>
    <hyperlink ref="O1" location="სარჩევი!A1" display="სარჩევში დაბრუნება" xr:uid="{48304BF2-9F49-4724-ABA7-3AF545E825C6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O41" sqref="O41"/>
    </sheetView>
  </sheetViews>
  <sheetFormatPr defaultColWidth="9.125" defaultRowHeight="15" x14ac:dyDescent="0.25"/>
  <cols>
    <col min="1" max="1" width="20" style="2" customWidth="1"/>
    <col min="2" max="2" width="20.125" style="2" bestFit="1" customWidth="1"/>
    <col min="3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85" t="s">
        <v>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O1" s="20" t="s">
        <v>36</v>
      </c>
    </row>
    <row r="2" spans="1:15" s="10" customFormat="1" ht="30.75" customHeight="1" thickBot="1" x14ac:dyDescent="0.3">
      <c r="A2" s="36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6.5" thickTop="1" thickBot="1" x14ac:dyDescent="0.3">
      <c r="A3" s="23" t="s">
        <v>18</v>
      </c>
      <c r="B3" s="3" t="s">
        <v>2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5" ht="15.75" thickTop="1" x14ac:dyDescent="0.25">
      <c r="A4" s="86" t="s">
        <v>19</v>
      </c>
      <c r="B4" s="25" t="s">
        <v>45</v>
      </c>
      <c r="C4" s="33">
        <v>10</v>
      </c>
      <c r="D4" s="33">
        <v>10</v>
      </c>
      <c r="E4" s="33">
        <v>10</v>
      </c>
      <c r="F4" s="33">
        <v>11</v>
      </c>
      <c r="G4" s="33">
        <v>11</v>
      </c>
      <c r="H4" s="33">
        <v>11</v>
      </c>
      <c r="I4" s="33"/>
      <c r="J4" s="33"/>
      <c r="K4" s="33"/>
      <c r="L4" s="33"/>
      <c r="M4" s="33"/>
      <c r="N4" s="33"/>
    </row>
    <row r="5" spans="1:15" ht="15.75" thickBot="1" x14ac:dyDescent="0.3">
      <c r="A5" s="83"/>
      <c r="B5" s="25" t="s">
        <v>47</v>
      </c>
      <c r="C5" s="33">
        <v>3</v>
      </c>
      <c r="D5" s="33">
        <v>3</v>
      </c>
      <c r="E5" s="33">
        <v>3</v>
      </c>
      <c r="F5" s="33">
        <v>3</v>
      </c>
      <c r="G5" s="33">
        <v>3</v>
      </c>
      <c r="H5" s="33">
        <v>3</v>
      </c>
      <c r="I5" s="33"/>
      <c r="J5" s="33"/>
      <c r="K5" s="33"/>
      <c r="L5" s="33"/>
      <c r="M5" s="33"/>
      <c r="N5" s="33"/>
    </row>
    <row r="6" spans="1:15" ht="16.5" thickTop="1" thickBot="1" x14ac:dyDescent="0.3">
      <c r="A6" s="87"/>
      <c r="B6" s="23" t="s">
        <v>1</v>
      </c>
      <c r="C6" s="34">
        <v>13</v>
      </c>
      <c r="D6" s="34">
        <v>13</v>
      </c>
      <c r="E6" s="34">
        <v>13</v>
      </c>
      <c r="F6" s="34">
        <v>14</v>
      </c>
      <c r="G6" s="34">
        <v>14</v>
      </c>
      <c r="H6" s="34">
        <v>14</v>
      </c>
      <c r="I6" s="34">
        <f t="shared" ref="H6:N6" si="0">SUM(I4:I5)</f>
        <v>0</v>
      </c>
      <c r="J6" s="34">
        <f t="shared" si="0"/>
        <v>0</v>
      </c>
      <c r="K6" s="34">
        <f t="shared" si="0"/>
        <v>0</v>
      </c>
      <c r="L6" s="34">
        <f t="shared" si="0"/>
        <v>0</v>
      </c>
      <c r="M6" s="34">
        <f t="shared" si="0"/>
        <v>0</v>
      </c>
      <c r="N6" s="34">
        <f t="shared" si="0"/>
        <v>0</v>
      </c>
    </row>
    <row r="7" spans="1:15" ht="15.75" thickTop="1" x14ac:dyDescent="0.25">
      <c r="A7" s="86" t="s">
        <v>20</v>
      </c>
      <c r="B7" s="26" t="s">
        <v>45</v>
      </c>
      <c r="C7" s="40">
        <v>6</v>
      </c>
      <c r="D7" s="40">
        <v>6</v>
      </c>
      <c r="E7" s="40">
        <v>6</v>
      </c>
      <c r="F7" s="40">
        <v>6</v>
      </c>
      <c r="G7" s="40">
        <v>6</v>
      </c>
      <c r="H7" s="40">
        <v>7</v>
      </c>
      <c r="I7" s="40"/>
      <c r="J7" s="40"/>
      <c r="K7" s="40"/>
      <c r="L7" s="40"/>
      <c r="M7" s="40"/>
      <c r="N7" s="40"/>
    </row>
    <row r="8" spans="1:15" ht="15.75" thickBot="1" x14ac:dyDescent="0.3">
      <c r="A8" s="83"/>
      <c r="B8" s="25" t="s">
        <v>47</v>
      </c>
      <c r="C8" s="33">
        <v>1</v>
      </c>
      <c r="D8" s="33">
        <v>1</v>
      </c>
      <c r="E8" s="33">
        <v>1</v>
      </c>
      <c r="F8" s="33">
        <v>1</v>
      </c>
      <c r="G8" s="33">
        <v>1</v>
      </c>
      <c r="H8" s="33">
        <v>1</v>
      </c>
      <c r="I8" s="33"/>
      <c r="J8" s="33"/>
      <c r="K8" s="33"/>
      <c r="L8" s="33"/>
      <c r="M8" s="33"/>
      <c r="N8" s="33"/>
    </row>
    <row r="9" spans="1:15" ht="16.5" thickTop="1" thickBot="1" x14ac:dyDescent="0.3">
      <c r="A9" s="87"/>
      <c r="B9" s="23" t="s">
        <v>1</v>
      </c>
      <c r="C9" s="34">
        <v>7</v>
      </c>
      <c r="D9" s="34">
        <v>7</v>
      </c>
      <c r="E9" s="34">
        <v>7</v>
      </c>
      <c r="F9" s="34">
        <v>7</v>
      </c>
      <c r="G9" s="34">
        <v>7</v>
      </c>
      <c r="H9" s="34">
        <v>8</v>
      </c>
      <c r="I9" s="34">
        <f t="shared" ref="H9:N9" si="1">SUM(I7:I8)</f>
        <v>0</v>
      </c>
      <c r="J9" s="34">
        <f t="shared" si="1"/>
        <v>0</v>
      </c>
      <c r="K9" s="34">
        <f t="shared" si="1"/>
        <v>0</v>
      </c>
      <c r="L9" s="34">
        <f t="shared" si="1"/>
        <v>0</v>
      </c>
      <c r="M9" s="34">
        <f t="shared" si="1"/>
        <v>0</v>
      </c>
      <c r="N9" s="34">
        <f t="shared" si="1"/>
        <v>0</v>
      </c>
    </row>
    <row r="10" spans="1:15" ht="15.75" thickTop="1" x14ac:dyDescent="0.25">
      <c r="A10" s="86" t="s">
        <v>21</v>
      </c>
      <c r="B10" s="26" t="s">
        <v>45</v>
      </c>
      <c r="C10" s="40">
        <v>4</v>
      </c>
      <c r="D10" s="40">
        <v>5</v>
      </c>
      <c r="E10" s="40">
        <v>5</v>
      </c>
      <c r="F10" s="40">
        <v>5</v>
      </c>
      <c r="G10" s="40">
        <v>5</v>
      </c>
      <c r="H10" s="40">
        <v>5</v>
      </c>
      <c r="I10" s="40"/>
      <c r="J10" s="40"/>
      <c r="K10" s="40"/>
      <c r="L10" s="40"/>
      <c r="M10" s="40"/>
      <c r="N10" s="40"/>
    </row>
    <row r="11" spans="1:15" ht="15.75" thickBot="1" x14ac:dyDescent="0.3">
      <c r="A11" s="83"/>
      <c r="B11" s="25" t="s">
        <v>47</v>
      </c>
      <c r="C11" s="33">
        <v>6</v>
      </c>
      <c r="D11" s="33">
        <v>6</v>
      </c>
      <c r="E11" s="33">
        <v>7</v>
      </c>
      <c r="F11" s="33">
        <v>7</v>
      </c>
      <c r="G11" s="33">
        <v>7</v>
      </c>
      <c r="H11" s="33">
        <v>7</v>
      </c>
      <c r="I11" s="33"/>
      <c r="J11" s="33"/>
      <c r="K11" s="33"/>
      <c r="L11" s="33"/>
      <c r="M11" s="33"/>
      <c r="N11" s="33"/>
    </row>
    <row r="12" spans="1:15" ht="16.5" thickTop="1" thickBot="1" x14ac:dyDescent="0.3">
      <c r="A12" s="87"/>
      <c r="B12" s="23" t="s">
        <v>1</v>
      </c>
      <c r="C12" s="34">
        <v>10</v>
      </c>
      <c r="D12" s="34">
        <v>11</v>
      </c>
      <c r="E12" s="34">
        <v>12</v>
      </c>
      <c r="F12" s="34">
        <v>12</v>
      </c>
      <c r="G12" s="34">
        <v>12</v>
      </c>
      <c r="H12" s="34">
        <v>12</v>
      </c>
      <c r="I12" s="34">
        <f t="shared" ref="H12:N12" si="2">SUM(I10:I11)</f>
        <v>0</v>
      </c>
      <c r="J12" s="34">
        <f t="shared" si="2"/>
        <v>0</v>
      </c>
      <c r="K12" s="34">
        <f t="shared" si="2"/>
        <v>0</v>
      </c>
      <c r="L12" s="34">
        <f t="shared" si="2"/>
        <v>0</v>
      </c>
      <c r="M12" s="34">
        <f t="shared" si="2"/>
        <v>0</v>
      </c>
      <c r="N12" s="34">
        <f t="shared" si="2"/>
        <v>0</v>
      </c>
    </row>
    <row r="13" spans="1:15" ht="15.75" thickTop="1" x14ac:dyDescent="0.25">
      <c r="A13" s="86" t="s">
        <v>22</v>
      </c>
      <c r="B13" s="26" t="s">
        <v>45</v>
      </c>
      <c r="C13" s="40">
        <v>12</v>
      </c>
      <c r="D13" s="40">
        <v>12</v>
      </c>
      <c r="E13" s="40">
        <v>12</v>
      </c>
      <c r="F13" s="40">
        <v>12</v>
      </c>
      <c r="G13" s="40">
        <v>12</v>
      </c>
      <c r="H13" s="40">
        <v>12</v>
      </c>
      <c r="I13" s="40"/>
      <c r="J13" s="40"/>
      <c r="K13" s="40"/>
      <c r="L13" s="40"/>
      <c r="M13" s="40"/>
      <c r="N13" s="40"/>
    </row>
    <row r="14" spans="1:15" ht="15.75" thickBot="1" x14ac:dyDescent="0.3">
      <c r="A14" s="83"/>
      <c r="B14" s="25" t="s">
        <v>47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/>
      <c r="J14" s="33"/>
      <c r="K14" s="33"/>
      <c r="L14" s="33"/>
      <c r="M14" s="33"/>
      <c r="N14" s="33"/>
    </row>
    <row r="15" spans="1:15" ht="16.5" thickTop="1" thickBot="1" x14ac:dyDescent="0.3">
      <c r="A15" s="87"/>
      <c r="B15" s="23" t="s">
        <v>1</v>
      </c>
      <c r="C15" s="34">
        <v>12</v>
      </c>
      <c r="D15" s="34">
        <v>12</v>
      </c>
      <c r="E15" s="34">
        <v>12</v>
      </c>
      <c r="F15" s="34">
        <v>12</v>
      </c>
      <c r="G15" s="34">
        <v>12</v>
      </c>
      <c r="H15" s="34">
        <v>12</v>
      </c>
      <c r="I15" s="34">
        <f t="shared" ref="H15:N15" si="3">SUM(I13:I14)</f>
        <v>0</v>
      </c>
      <c r="J15" s="34">
        <f t="shared" si="3"/>
        <v>0</v>
      </c>
      <c r="K15" s="34">
        <f t="shared" si="3"/>
        <v>0</v>
      </c>
      <c r="L15" s="34">
        <f t="shared" si="3"/>
        <v>0</v>
      </c>
      <c r="M15" s="34">
        <f t="shared" si="3"/>
        <v>0</v>
      </c>
      <c r="N15" s="34">
        <f t="shared" si="3"/>
        <v>0</v>
      </c>
    </row>
    <row r="16" spans="1:15" ht="15.75" thickTop="1" x14ac:dyDescent="0.25">
      <c r="A16" s="86" t="s">
        <v>23</v>
      </c>
      <c r="B16" s="26" t="s">
        <v>45</v>
      </c>
      <c r="C16" s="40">
        <v>9</v>
      </c>
      <c r="D16" s="40">
        <v>10</v>
      </c>
      <c r="E16" s="40">
        <v>10</v>
      </c>
      <c r="F16" s="40">
        <v>13</v>
      </c>
      <c r="G16" s="40">
        <v>13</v>
      </c>
      <c r="H16" s="40">
        <v>13</v>
      </c>
      <c r="I16" s="40"/>
      <c r="J16" s="40"/>
      <c r="K16" s="40"/>
      <c r="L16" s="40"/>
      <c r="M16" s="40"/>
      <c r="N16" s="40"/>
    </row>
    <row r="17" spans="1:14" s="10" customFormat="1" ht="24.95" customHeight="1" thickBot="1" x14ac:dyDescent="0.3">
      <c r="A17" s="83"/>
      <c r="B17" s="25" t="s">
        <v>47</v>
      </c>
      <c r="C17" s="33">
        <v>6</v>
      </c>
      <c r="D17" s="33">
        <v>6</v>
      </c>
      <c r="E17" s="33">
        <v>6</v>
      </c>
      <c r="F17" s="33">
        <v>6</v>
      </c>
      <c r="G17" s="33">
        <v>6</v>
      </c>
      <c r="H17" s="33">
        <v>6</v>
      </c>
      <c r="I17" s="33"/>
      <c r="J17" s="33"/>
      <c r="K17" s="33"/>
      <c r="L17" s="33"/>
      <c r="M17" s="33"/>
      <c r="N17" s="33"/>
    </row>
    <row r="18" spans="1:14" ht="16.5" thickTop="1" thickBot="1" x14ac:dyDescent="0.3">
      <c r="A18" s="87"/>
      <c r="B18" s="23" t="s">
        <v>1</v>
      </c>
      <c r="C18" s="34">
        <v>15</v>
      </c>
      <c r="D18" s="34">
        <v>16</v>
      </c>
      <c r="E18" s="34">
        <v>16</v>
      </c>
      <c r="F18" s="34">
        <v>19</v>
      </c>
      <c r="G18" s="34">
        <v>19</v>
      </c>
      <c r="H18" s="34">
        <v>19</v>
      </c>
      <c r="I18" s="34">
        <f t="shared" ref="H18:N18" si="4">SUM(I16:I17)</f>
        <v>0</v>
      </c>
      <c r="J18" s="34">
        <f t="shared" si="4"/>
        <v>0</v>
      </c>
      <c r="K18" s="34">
        <f t="shared" si="4"/>
        <v>0</v>
      </c>
      <c r="L18" s="34">
        <f t="shared" si="4"/>
        <v>0</v>
      </c>
      <c r="M18" s="34">
        <f t="shared" si="4"/>
        <v>0</v>
      </c>
      <c r="N18" s="34">
        <f t="shared" si="4"/>
        <v>0</v>
      </c>
    </row>
    <row r="19" spans="1:14" ht="15.75" thickTop="1" x14ac:dyDescent="0.25">
      <c r="A19" s="86" t="s">
        <v>24</v>
      </c>
      <c r="B19" s="26" t="s">
        <v>45</v>
      </c>
      <c r="C19" s="40">
        <v>16</v>
      </c>
      <c r="D19" s="40">
        <v>16</v>
      </c>
      <c r="E19" s="40">
        <v>16</v>
      </c>
      <c r="F19" s="40">
        <v>17</v>
      </c>
      <c r="G19" s="40">
        <v>17</v>
      </c>
      <c r="H19" s="40">
        <v>17</v>
      </c>
      <c r="I19" s="40"/>
      <c r="J19" s="40"/>
      <c r="K19" s="40"/>
      <c r="L19" s="40"/>
      <c r="M19" s="40"/>
      <c r="N19" s="40"/>
    </row>
    <row r="20" spans="1:14" ht="15.75" thickBot="1" x14ac:dyDescent="0.3">
      <c r="A20" s="83"/>
      <c r="B20" s="25" t="s">
        <v>47</v>
      </c>
      <c r="C20" s="33">
        <v>2</v>
      </c>
      <c r="D20" s="33">
        <v>3</v>
      </c>
      <c r="E20" s="33">
        <v>3</v>
      </c>
      <c r="F20" s="33">
        <v>3</v>
      </c>
      <c r="G20" s="33">
        <v>4</v>
      </c>
      <c r="H20" s="33">
        <v>4</v>
      </c>
      <c r="I20" s="33"/>
      <c r="J20" s="33"/>
      <c r="K20" s="33"/>
      <c r="L20" s="33"/>
      <c r="M20" s="33"/>
      <c r="N20" s="33"/>
    </row>
    <row r="21" spans="1:14" ht="16.5" thickTop="1" thickBot="1" x14ac:dyDescent="0.3">
      <c r="A21" s="87"/>
      <c r="B21" s="23" t="s">
        <v>1</v>
      </c>
      <c r="C21" s="34">
        <v>18</v>
      </c>
      <c r="D21" s="34">
        <v>19</v>
      </c>
      <c r="E21" s="34">
        <v>19</v>
      </c>
      <c r="F21" s="34">
        <v>20</v>
      </c>
      <c r="G21" s="34">
        <v>21</v>
      </c>
      <c r="H21" s="34">
        <v>21</v>
      </c>
      <c r="I21" s="34">
        <f t="shared" ref="H21:N21" si="5">SUM(I19:I20)</f>
        <v>0</v>
      </c>
      <c r="J21" s="34">
        <f t="shared" si="5"/>
        <v>0</v>
      </c>
      <c r="K21" s="34">
        <f t="shared" si="5"/>
        <v>0</v>
      </c>
      <c r="L21" s="34">
        <f t="shared" si="5"/>
        <v>0</v>
      </c>
      <c r="M21" s="34">
        <f t="shared" si="5"/>
        <v>0</v>
      </c>
      <c r="N21" s="34">
        <f t="shared" si="5"/>
        <v>0</v>
      </c>
    </row>
    <row r="22" spans="1:14" ht="15.75" thickTop="1" x14ac:dyDescent="0.25">
      <c r="A22" s="86" t="s">
        <v>25</v>
      </c>
      <c r="B22" s="26" t="s">
        <v>45</v>
      </c>
      <c r="C22" s="40">
        <v>7</v>
      </c>
      <c r="D22" s="40">
        <v>9</v>
      </c>
      <c r="E22" s="40">
        <v>9</v>
      </c>
      <c r="F22" s="40">
        <v>10</v>
      </c>
      <c r="G22" s="40">
        <v>10</v>
      </c>
      <c r="H22" s="40">
        <v>10</v>
      </c>
      <c r="I22" s="40"/>
      <c r="J22" s="40"/>
      <c r="K22" s="40"/>
      <c r="L22" s="40"/>
      <c r="M22" s="40"/>
      <c r="N22" s="40"/>
    </row>
    <row r="23" spans="1:14" ht="15.75" thickBot="1" x14ac:dyDescent="0.3">
      <c r="A23" s="83"/>
      <c r="B23" s="25" t="s">
        <v>47</v>
      </c>
      <c r="C23" s="33">
        <v>7</v>
      </c>
      <c r="D23" s="33">
        <v>8</v>
      </c>
      <c r="E23" s="33">
        <v>8</v>
      </c>
      <c r="F23" s="33">
        <v>8</v>
      </c>
      <c r="G23" s="33">
        <v>9</v>
      </c>
      <c r="H23" s="33">
        <v>9</v>
      </c>
      <c r="I23" s="33"/>
      <c r="J23" s="33"/>
      <c r="K23" s="33"/>
      <c r="L23" s="33"/>
      <c r="M23" s="33"/>
      <c r="N23" s="33"/>
    </row>
    <row r="24" spans="1:14" ht="16.5" thickTop="1" thickBot="1" x14ac:dyDescent="0.3">
      <c r="A24" s="87"/>
      <c r="B24" s="23" t="s">
        <v>1</v>
      </c>
      <c r="C24" s="34">
        <v>14</v>
      </c>
      <c r="D24" s="34">
        <v>17</v>
      </c>
      <c r="E24" s="34">
        <v>17</v>
      </c>
      <c r="F24" s="34">
        <v>18</v>
      </c>
      <c r="G24" s="34">
        <v>19</v>
      </c>
      <c r="H24" s="34">
        <v>19</v>
      </c>
      <c r="I24" s="34">
        <f t="shared" ref="H24:N24" si="6">SUM(I22:I23)</f>
        <v>0</v>
      </c>
      <c r="J24" s="34">
        <f t="shared" si="6"/>
        <v>0</v>
      </c>
      <c r="K24" s="34">
        <f t="shared" si="6"/>
        <v>0</v>
      </c>
      <c r="L24" s="34">
        <f t="shared" si="6"/>
        <v>0</v>
      </c>
      <c r="M24" s="34">
        <f t="shared" si="6"/>
        <v>0</v>
      </c>
      <c r="N24" s="34">
        <f t="shared" si="6"/>
        <v>0</v>
      </c>
    </row>
    <row r="25" spans="1:14" ht="15.75" thickTop="1" x14ac:dyDescent="0.25">
      <c r="A25" s="86" t="s">
        <v>26</v>
      </c>
      <c r="B25" s="26" t="s">
        <v>45</v>
      </c>
      <c r="C25" s="40">
        <v>13</v>
      </c>
      <c r="D25" s="40">
        <v>13</v>
      </c>
      <c r="E25" s="40">
        <v>13</v>
      </c>
      <c r="F25" s="40">
        <v>14</v>
      </c>
      <c r="G25" s="40">
        <v>14</v>
      </c>
      <c r="H25" s="40">
        <v>14</v>
      </c>
      <c r="I25" s="40"/>
      <c r="J25" s="40"/>
      <c r="K25" s="40"/>
      <c r="L25" s="40"/>
      <c r="M25" s="40"/>
      <c r="N25" s="40"/>
    </row>
    <row r="26" spans="1:14" ht="15.75" thickBot="1" x14ac:dyDescent="0.3">
      <c r="A26" s="83"/>
      <c r="B26" s="25" t="s">
        <v>47</v>
      </c>
      <c r="C26" s="33">
        <v>3</v>
      </c>
      <c r="D26" s="33">
        <v>4</v>
      </c>
      <c r="E26" s="33">
        <v>4</v>
      </c>
      <c r="F26" s="33">
        <v>4</v>
      </c>
      <c r="G26" s="33">
        <v>4</v>
      </c>
      <c r="H26" s="33">
        <v>4</v>
      </c>
      <c r="I26" s="33"/>
      <c r="J26" s="33"/>
      <c r="K26" s="33"/>
      <c r="L26" s="33"/>
      <c r="M26" s="33"/>
      <c r="N26" s="33"/>
    </row>
    <row r="27" spans="1:14" ht="16.5" thickTop="1" thickBot="1" x14ac:dyDescent="0.3">
      <c r="A27" s="87"/>
      <c r="B27" s="23" t="s">
        <v>1</v>
      </c>
      <c r="C27" s="34">
        <v>16</v>
      </c>
      <c r="D27" s="34">
        <v>17</v>
      </c>
      <c r="E27" s="34">
        <v>17</v>
      </c>
      <c r="F27" s="34">
        <v>18</v>
      </c>
      <c r="G27" s="34">
        <v>18</v>
      </c>
      <c r="H27" s="34">
        <v>18</v>
      </c>
      <c r="I27" s="34">
        <f t="shared" ref="H27:N27" si="7">SUM(I25:I26)</f>
        <v>0</v>
      </c>
      <c r="J27" s="34">
        <f t="shared" si="7"/>
        <v>0</v>
      </c>
      <c r="K27" s="34">
        <f t="shared" si="7"/>
        <v>0</v>
      </c>
      <c r="L27" s="34">
        <f t="shared" si="7"/>
        <v>0</v>
      </c>
      <c r="M27" s="34">
        <f t="shared" si="7"/>
        <v>0</v>
      </c>
      <c r="N27" s="34">
        <f t="shared" si="7"/>
        <v>0</v>
      </c>
    </row>
    <row r="28" spans="1:14" ht="15.75" thickTop="1" x14ac:dyDescent="0.25">
      <c r="A28" s="86" t="s">
        <v>27</v>
      </c>
      <c r="B28" s="26" t="s">
        <v>45</v>
      </c>
      <c r="C28" s="40">
        <v>4</v>
      </c>
      <c r="D28" s="40">
        <v>4</v>
      </c>
      <c r="E28" s="40">
        <v>4</v>
      </c>
      <c r="F28" s="40">
        <v>4</v>
      </c>
      <c r="G28" s="40">
        <v>4</v>
      </c>
      <c r="H28" s="40">
        <v>4</v>
      </c>
      <c r="I28" s="40"/>
      <c r="J28" s="40"/>
      <c r="K28" s="40"/>
      <c r="L28" s="40"/>
      <c r="M28" s="40"/>
      <c r="N28" s="40"/>
    </row>
    <row r="29" spans="1:14" ht="15.75" thickBot="1" x14ac:dyDescent="0.3">
      <c r="A29" s="83"/>
      <c r="B29" s="25" t="s">
        <v>47</v>
      </c>
      <c r="C29" s="33">
        <v>1</v>
      </c>
      <c r="D29" s="33">
        <v>1</v>
      </c>
      <c r="E29" s="33">
        <v>1</v>
      </c>
      <c r="F29" s="33">
        <v>1</v>
      </c>
      <c r="G29" s="33">
        <v>1</v>
      </c>
      <c r="H29" s="33">
        <v>1</v>
      </c>
      <c r="I29" s="33"/>
      <c r="J29" s="33"/>
      <c r="K29" s="33"/>
      <c r="L29" s="33"/>
      <c r="M29" s="33"/>
      <c r="N29" s="33"/>
    </row>
    <row r="30" spans="1:14" ht="16.5" thickTop="1" thickBot="1" x14ac:dyDescent="0.3">
      <c r="A30" s="87"/>
      <c r="B30" s="23" t="s">
        <v>1</v>
      </c>
      <c r="C30" s="34">
        <v>5</v>
      </c>
      <c r="D30" s="34">
        <v>5</v>
      </c>
      <c r="E30" s="34">
        <v>5</v>
      </c>
      <c r="F30" s="34">
        <v>5</v>
      </c>
      <c r="G30" s="34">
        <v>5</v>
      </c>
      <c r="H30" s="34">
        <v>5</v>
      </c>
      <c r="I30" s="34">
        <f t="shared" ref="H30:N30" si="8">SUM(I28:I29)</f>
        <v>0</v>
      </c>
      <c r="J30" s="34">
        <f t="shared" si="8"/>
        <v>0</v>
      </c>
      <c r="K30" s="34">
        <f t="shared" si="8"/>
        <v>0</v>
      </c>
      <c r="L30" s="34">
        <f t="shared" si="8"/>
        <v>0</v>
      </c>
      <c r="M30" s="34">
        <f t="shared" si="8"/>
        <v>0</v>
      </c>
      <c r="N30" s="34">
        <f t="shared" si="8"/>
        <v>0</v>
      </c>
    </row>
    <row r="31" spans="1:14" ht="15.75" thickTop="1" x14ac:dyDescent="0.25">
      <c r="A31" s="86" t="s">
        <v>28</v>
      </c>
      <c r="B31" s="26" t="s">
        <v>45</v>
      </c>
      <c r="C31" s="40">
        <v>6</v>
      </c>
      <c r="D31" s="40">
        <v>6</v>
      </c>
      <c r="E31" s="40">
        <v>6</v>
      </c>
      <c r="F31" s="40">
        <v>6</v>
      </c>
      <c r="G31" s="40">
        <v>6</v>
      </c>
      <c r="H31" s="40">
        <v>6</v>
      </c>
      <c r="I31" s="40"/>
      <c r="J31" s="40"/>
      <c r="K31" s="40"/>
      <c r="L31" s="40"/>
      <c r="M31" s="40"/>
      <c r="N31" s="40"/>
    </row>
    <row r="32" spans="1:14" ht="15.75" thickBot="1" x14ac:dyDescent="0.3">
      <c r="A32" s="83"/>
      <c r="B32" s="25" t="s">
        <v>47</v>
      </c>
      <c r="C32" s="33">
        <v>4</v>
      </c>
      <c r="D32" s="33">
        <v>4</v>
      </c>
      <c r="E32" s="33">
        <v>4</v>
      </c>
      <c r="F32" s="33">
        <v>4</v>
      </c>
      <c r="G32" s="33">
        <v>4</v>
      </c>
      <c r="H32" s="33">
        <v>4</v>
      </c>
      <c r="I32" s="33"/>
      <c r="J32" s="33"/>
      <c r="K32" s="33"/>
      <c r="L32" s="33"/>
      <c r="M32" s="33"/>
      <c r="N32" s="33"/>
    </row>
    <row r="33" spans="1:14" ht="16.5" thickTop="1" thickBot="1" x14ac:dyDescent="0.3">
      <c r="A33" s="83"/>
      <c r="B33" s="27" t="s">
        <v>1</v>
      </c>
      <c r="C33" s="41">
        <v>10</v>
      </c>
      <c r="D33" s="41">
        <v>10</v>
      </c>
      <c r="E33" s="41">
        <v>10</v>
      </c>
      <c r="F33" s="41">
        <v>10</v>
      </c>
      <c r="G33" s="41">
        <v>10</v>
      </c>
      <c r="H33" s="41">
        <v>10</v>
      </c>
      <c r="I33" s="41">
        <f t="shared" ref="H33:N33" si="9">SUM(I31:I32)</f>
        <v>0</v>
      </c>
      <c r="J33" s="41">
        <f t="shared" si="9"/>
        <v>0</v>
      </c>
      <c r="K33" s="41">
        <f t="shared" si="9"/>
        <v>0</v>
      </c>
      <c r="L33" s="41">
        <f t="shared" si="9"/>
        <v>0</v>
      </c>
      <c r="M33" s="41">
        <f t="shared" si="9"/>
        <v>0</v>
      </c>
      <c r="N33" s="41">
        <f t="shared" si="9"/>
        <v>0</v>
      </c>
    </row>
    <row r="34" spans="1:14" ht="16.5" thickTop="1" thickBot="1" x14ac:dyDescent="0.3">
      <c r="A34" s="3" t="s">
        <v>1</v>
      </c>
      <c r="B34" s="3"/>
      <c r="C34" s="34">
        <v>120</v>
      </c>
      <c r="D34" s="34">
        <v>127</v>
      </c>
      <c r="E34" s="34">
        <v>128</v>
      </c>
      <c r="F34" s="34">
        <v>135</v>
      </c>
      <c r="G34" s="34">
        <v>137</v>
      </c>
      <c r="H34" s="34">
        <v>138</v>
      </c>
      <c r="I34" s="34">
        <f t="shared" ref="H34:N34" si="10">SUM(I6,I9,I12,I15,I18,I21,I24,I27,I30,I33)</f>
        <v>0</v>
      </c>
      <c r="J34" s="34">
        <f t="shared" si="10"/>
        <v>0</v>
      </c>
      <c r="K34" s="34">
        <f t="shared" si="10"/>
        <v>0</v>
      </c>
      <c r="L34" s="34">
        <f t="shared" si="10"/>
        <v>0</v>
      </c>
      <c r="M34" s="34">
        <f t="shared" si="10"/>
        <v>0</v>
      </c>
      <c r="N34" s="34">
        <f t="shared" si="10"/>
        <v>0</v>
      </c>
    </row>
    <row r="35" spans="1:14" ht="15.75" thickTop="1" x14ac:dyDescent="0.25">
      <c r="C35" s="42"/>
    </row>
    <row r="38" spans="1:14" ht="29.25" customHeight="1" thickBot="1" x14ac:dyDescent="0.3">
      <c r="A38" s="36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6.5" thickTop="1" thickBot="1" x14ac:dyDescent="0.3">
      <c r="A39" s="27" t="s">
        <v>18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  <c r="G39" s="3" t="s">
        <v>8</v>
      </c>
      <c r="H39" s="3" t="s">
        <v>9</v>
      </c>
      <c r="I39" s="3" t="s">
        <v>10</v>
      </c>
      <c r="J39" s="3" t="s">
        <v>11</v>
      </c>
      <c r="K39" s="3" t="s">
        <v>12</v>
      </c>
      <c r="L39" s="3" t="s">
        <v>13</v>
      </c>
      <c r="M39" s="3" t="s">
        <v>14</v>
      </c>
      <c r="N39" s="3" t="s">
        <v>15</v>
      </c>
    </row>
    <row r="40" spans="1:14" ht="15.75" thickTop="1" x14ac:dyDescent="0.25">
      <c r="A40" s="82" t="s">
        <v>19</v>
      </c>
      <c r="B40" s="28" t="s">
        <v>49</v>
      </c>
      <c r="C40" s="37">
        <v>4</v>
      </c>
      <c r="D40" s="37">
        <v>4</v>
      </c>
      <c r="E40" s="37">
        <v>4</v>
      </c>
      <c r="F40" s="37">
        <v>5</v>
      </c>
      <c r="G40" s="37">
        <v>5</v>
      </c>
      <c r="H40" s="37">
        <v>5</v>
      </c>
      <c r="I40" s="37"/>
      <c r="J40" s="37"/>
      <c r="K40" s="37"/>
      <c r="L40" s="37"/>
      <c r="M40" s="37"/>
      <c r="N40" s="37"/>
    </row>
    <row r="41" spans="1:14" x14ac:dyDescent="0.25">
      <c r="A41" s="83"/>
      <c r="B41" s="28" t="s">
        <v>41</v>
      </c>
      <c r="C41" s="37">
        <v>7</v>
      </c>
      <c r="D41" s="37">
        <v>7</v>
      </c>
      <c r="E41" s="37">
        <v>7</v>
      </c>
      <c r="F41" s="37">
        <v>7</v>
      </c>
      <c r="G41" s="37">
        <v>7</v>
      </c>
      <c r="H41" s="37">
        <v>7</v>
      </c>
      <c r="I41" s="37"/>
      <c r="J41" s="37"/>
      <c r="K41" s="37"/>
      <c r="L41" s="37"/>
      <c r="M41" s="37"/>
      <c r="N41" s="37"/>
    </row>
    <row r="42" spans="1:14" ht="15.75" thickBot="1" x14ac:dyDescent="0.3">
      <c r="A42" s="83"/>
      <c r="B42" s="28" t="s">
        <v>17</v>
      </c>
      <c r="C42" s="37">
        <v>2</v>
      </c>
      <c r="D42" s="37">
        <v>2</v>
      </c>
      <c r="E42" s="37">
        <v>2</v>
      </c>
      <c r="F42" s="37">
        <v>2</v>
      </c>
      <c r="G42" s="37">
        <v>2</v>
      </c>
      <c r="H42" s="37">
        <v>2</v>
      </c>
      <c r="I42" s="37"/>
      <c r="J42" s="37"/>
      <c r="K42" s="37"/>
      <c r="L42" s="37"/>
      <c r="M42" s="37"/>
      <c r="N42" s="37"/>
    </row>
    <row r="43" spans="1:14" ht="16.5" thickTop="1" thickBot="1" x14ac:dyDescent="0.3">
      <c r="A43" s="84"/>
      <c r="B43" s="29" t="s">
        <v>1</v>
      </c>
      <c r="C43" s="38">
        <v>13</v>
      </c>
      <c r="D43" s="38">
        <v>13</v>
      </c>
      <c r="E43" s="38">
        <v>13</v>
      </c>
      <c r="F43" s="38">
        <v>14</v>
      </c>
      <c r="G43" s="38">
        <v>14</v>
      </c>
      <c r="H43" s="38">
        <v>14</v>
      </c>
      <c r="I43" s="38">
        <f t="shared" ref="H43:N43" si="11">SUM(I40:I42)</f>
        <v>0</v>
      </c>
      <c r="J43" s="38">
        <f t="shared" si="11"/>
        <v>0</v>
      </c>
      <c r="K43" s="38">
        <f t="shared" si="11"/>
        <v>0</v>
      </c>
      <c r="L43" s="38">
        <f t="shared" si="11"/>
        <v>0</v>
      </c>
      <c r="M43" s="38">
        <f t="shared" si="11"/>
        <v>0</v>
      </c>
      <c r="N43" s="38">
        <f t="shared" si="11"/>
        <v>0</v>
      </c>
    </row>
    <row r="44" spans="1:14" ht="15.75" thickTop="1" x14ac:dyDescent="0.25">
      <c r="A44" s="82" t="s">
        <v>20</v>
      </c>
      <c r="B44" s="28" t="s">
        <v>49</v>
      </c>
      <c r="C44" s="37">
        <v>4</v>
      </c>
      <c r="D44" s="37">
        <v>4</v>
      </c>
      <c r="E44" s="37">
        <v>4</v>
      </c>
      <c r="F44" s="37">
        <v>4</v>
      </c>
      <c r="G44" s="37">
        <v>4</v>
      </c>
      <c r="H44" s="37">
        <v>5</v>
      </c>
      <c r="I44" s="37"/>
      <c r="J44" s="37"/>
      <c r="K44" s="37"/>
      <c r="L44" s="37"/>
      <c r="M44" s="37"/>
      <c r="N44" s="37"/>
    </row>
    <row r="45" spans="1:14" x14ac:dyDescent="0.25">
      <c r="A45" s="83"/>
      <c r="B45" s="28" t="s">
        <v>41</v>
      </c>
      <c r="C45" s="37">
        <v>2</v>
      </c>
      <c r="D45" s="37">
        <v>2</v>
      </c>
      <c r="E45" s="37">
        <v>2</v>
      </c>
      <c r="F45" s="37">
        <v>2</v>
      </c>
      <c r="G45" s="37">
        <v>2</v>
      </c>
      <c r="H45" s="37">
        <v>2</v>
      </c>
      <c r="I45" s="37"/>
      <c r="J45" s="37"/>
      <c r="K45" s="37"/>
      <c r="L45" s="37"/>
      <c r="M45" s="37"/>
      <c r="N45" s="37"/>
    </row>
    <row r="46" spans="1:14" ht="15.75" thickBot="1" x14ac:dyDescent="0.3">
      <c r="A46" s="83"/>
      <c r="B46" s="28" t="s">
        <v>17</v>
      </c>
      <c r="C46" s="37">
        <v>1</v>
      </c>
      <c r="D46" s="37">
        <v>1</v>
      </c>
      <c r="E46" s="37">
        <v>1</v>
      </c>
      <c r="F46" s="37">
        <v>1</v>
      </c>
      <c r="G46" s="37">
        <v>1</v>
      </c>
      <c r="H46" s="37">
        <v>1</v>
      </c>
      <c r="I46" s="37"/>
      <c r="J46" s="37"/>
      <c r="K46" s="37"/>
      <c r="L46" s="37"/>
      <c r="M46" s="37"/>
      <c r="N46" s="37"/>
    </row>
    <row r="47" spans="1:14" ht="16.5" thickTop="1" thickBot="1" x14ac:dyDescent="0.3">
      <c r="A47" s="84"/>
      <c r="B47" s="29" t="s">
        <v>1</v>
      </c>
      <c r="C47" s="38">
        <v>7</v>
      </c>
      <c r="D47" s="38">
        <v>7</v>
      </c>
      <c r="E47" s="38">
        <v>7</v>
      </c>
      <c r="F47" s="38">
        <v>7</v>
      </c>
      <c r="G47" s="38">
        <v>7</v>
      </c>
      <c r="H47" s="38">
        <v>8</v>
      </c>
      <c r="I47" s="38">
        <f t="shared" ref="H47:N47" si="12">SUM(I44:I46)</f>
        <v>0</v>
      </c>
      <c r="J47" s="38">
        <f t="shared" si="12"/>
        <v>0</v>
      </c>
      <c r="K47" s="38">
        <f t="shared" si="12"/>
        <v>0</v>
      </c>
      <c r="L47" s="38">
        <f t="shared" si="12"/>
        <v>0</v>
      </c>
      <c r="M47" s="38">
        <f t="shared" si="12"/>
        <v>0</v>
      </c>
      <c r="N47" s="38">
        <f t="shared" si="12"/>
        <v>0</v>
      </c>
    </row>
    <row r="48" spans="1:14" ht="15.75" thickTop="1" x14ac:dyDescent="0.25">
      <c r="A48" s="82" t="s">
        <v>21</v>
      </c>
      <c r="B48" s="28" t="s">
        <v>49</v>
      </c>
      <c r="C48" s="37">
        <v>3</v>
      </c>
      <c r="D48" s="37">
        <v>3</v>
      </c>
      <c r="E48" s="37">
        <v>3</v>
      </c>
      <c r="F48" s="37">
        <v>3</v>
      </c>
      <c r="G48" s="37">
        <v>3</v>
      </c>
      <c r="H48" s="37">
        <v>3</v>
      </c>
      <c r="I48" s="37"/>
      <c r="J48" s="37"/>
      <c r="K48" s="37"/>
      <c r="L48" s="37"/>
      <c r="M48" s="37"/>
      <c r="N48" s="37"/>
    </row>
    <row r="49" spans="1:14" x14ac:dyDescent="0.25">
      <c r="A49" s="83"/>
      <c r="B49" s="28" t="s">
        <v>41</v>
      </c>
      <c r="C49" s="37">
        <v>6</v>
      </c>
      <c r="D49" s="37">
        <v>7</v>
      </c>
      <c r="E49" s="37">
        <v>7</v>
      </c>
      <c r="F49" s="37">
        <v>7</v>
      </c>
      <c r="G49" s="37">
        <v>7</v>
      </c>
      <c r="H49" s="37">
        <v>7</v>
      </c>
      <c r="I49" s="37"/>
      <c r="J49" s="37"/>
      <c r="K49" s="37"/>
      <c r="L49" s="37"/>
      <c r="M49" s="37"/>
      <c r="N49" s="37"/>
    </row>
    <row r="50" spans="1:14" ht="15.75" thickBot="1" x14ac:dyDescent="0.3">
      <c r="A50" s="83"/>
      <c r="B50" s="28" t="s">
        <v>17</v>
      </c>
      <c r="C50" s="37">
        <v>1</v>
      </c>
      <c r="D50" s="37">
        <v>1</v>
      </c>
      <c r="E50" s="37">
        <v>2</v>
      </c>
      <c r="F50" s="37">
        <v>2</v>
      </c>
      <c r="G50" s="37">
        <v>2</v>
      </c>
      <c r="H50" s="37">
        <v>2</v>
      </c>
      <c r="I50" s="37"/>
      <c r="J50" s="37"/>
      <c r="K50" s="37"/>
      <c r="L50" s="37"/>
      <c r="M50" s="37"/>
      <c r="N50" s="37"/>
    </row>
    <row r="51" spans="1:14" ht="16.5" thickTop="1" thickBot="1" x14ac:dyDescent="0.3">
      <c r="A51" s="84"/>
      <c r="B51" s="29" t="s">
        <v>1</v>
      </c>
      <c r="C51" s="38">
        <v>10</v>
      </c>
      <c r="D51" s="38">
        <v>11</v>
      </c>
      <c r="E51" s="38">
        <v>12</v>
      </c>
      <c r="F51" s="38">
        <v>12</v>
      </c>
      <c r="G51" s="38">
        <v>12</v>
      </c>
      <c r="H51" s="38">
        <v>12</v>
      </c>
      <c r="I51" s="38">
        <f t="shared" ref="H51:N51" si="13">SUM(I48:I50)</f>
        <v>0</v>
      </c>
      <c r="J51" s="38">
        <f t="shared" si="13"/>
        <v>0</v>
      </c>
      <c r="K51" s="38">
        <f t="shared" si="13"/>
        <v>0</v>
      </c>
      <c r="L51" s="38">
        <f t="shared" si="13"/>
        <v>0</v>
      </c>
      <c r="M51" s="38">
        <f t="shared" si="13"/>
        <v>0</v>
      </c>
      <c r="N51" s="38">
        <f t="shared" si="13"/>
        <v>0</v>
      </c>
    </row>
    <row r="52" spans="1:14" ht="15.75" thickTop="1" x14ac:dyDescent="0.25">
      <c r="A52" s="82" t="s">
        <v>22</v>
      </c>
      <c r="B52" s="28" t="s">
        <v>49</v>
      </c>
      <c r="C52" s="37">
        <v>7</v>
      </c>
      <c r="D52" s="37">
        <v>7</v>
      </c>
      <c r="E52" s="37">
        <v>7</v>
      </c>
      <c r="F52" s="37">
        <v>7</v>
      </c>
      <c r="G52" s="37">
        <v>7</v>
      </c>
      <c r="H52" s="37">
        <v>7</v>
      </c>
      <c r="I52" s="37"/>
      <c r="J52" s="37"/>
      <c r="K52" s="37"/>
      <c r="L52" s="37"/>
      <c r="M52" s="37"/>
      <c r="N52" s="37"/>
    </row>
    <row r="53" spans="1:14" x14ac:dyDescent="0.25">
      <c r="A53" s="83"/>
      <c r="B53" s="28" t="s">
        <v>41</v>
      </c>
      <c r="C53" s="37">
        <v>2</v>
      </c>
      <c r="D53" s="37">
        <v>2</v>
      </c>
      <c r="E53" s="37">
        <v>2</v>
      </c>
      <c r="F53" s="37">
        <v>2</v>
      </c>
      <c r="G53" s="37">
        <v>2</v>
      </c>
      <c r="H53" s="37">
        <v>2</v>
      </c>
      <c r="I53" s="37"/>
      <c r="J53" s="37"/>
      <c r="K53" s="37"/>
      <c r="L53" s="37"/>
      <c r="M53" s="37"/>
      <c r="N53" s="37"/>
    </row>
    <row r="54" spans="1:14" ht="15.75" thickBot="1" x14ac:dyDescent="0.3">
      <c r="A54" s="83"/>
      <c r="B54" s="28" t="s">
        <v>17</v>
      </c>
      <c r="C54" s="37">
        <v>3</v>
      </c>
      <c r="D54" s="37">
        <v>3</v>
      </c>
      <c r="E54" s="37">
        <v>3</v>
      </c>
      <c r="F54" s="37">
        <v>3</v>
      </c>
      <c r="G54" s="37">
        <v>3</v>
      </c>
      <c r="H54" s="37">
        <v>3</v>
      </c>
      <c r="I54" s="37"/>
      <c r="J54" s="37"/>
      <c r="K54" s="37"/>
      <c r="L54" s="37"/>
      <c r="M54" s="37"/>
      <c r="N54" s="37"/>
    </row>
    <row r="55" spans="1:14" ht="16.5" thickTop="1" thickBot="1" x14ac:dyDescent="0.3">
      <c r="A55" s="84"/>
      <c r="B55" s="29" t="s">
        <v>1</v>
      </c>
      <c r="C55" s="38">
        <v>12</v>
      </c>
      <c r="D55" s="38">
        <v>12</v>
      </c>
      <c r="E55" s="38">
        <v>12</v>
      </c>
      <c r="F55" s="38">
        <v>12</v>
      </c>
      <c r="G55" s="38">
        <v>12</v>
      </c>
      <c r="H55" s="38">
        <v>12</v>
      </c>
      <c r="I55" s="38">
        <f t="shared" ref="H55:N55" si="14">SUM(I52:I54)</f>
        <v>0</v>
      </c>
      <c r="J55" s="38">
        <f t="shared" si="14"/>
        <v>0</v>
      </c>
      <c r="K55" s="38">
        <f t="shared" si="14"/>
        <v>0</v>
      </c>
      <c r="L55" s="38">
        <f t="shared" si="14"/>
        <v>0</v>
      </c>
      <c r="M55" s="38">
        <f t="shared" si="14"/>
        <v>0</v>
      </c>
      <c r="N55" s="38">
        <f t="shared" si="14"/>
        <v>0</v>
      </c>
    </row>
    <row r="56" spans="1:14" ht="15.75" thickTop="1" x14ac:dyDescent="0.25">
      <c r="A56" s="82" t="s">
        <v>23</v>
      </c>
      <c r="B56" s="28" t="s">
        <v>49</v>
      </c>
      <c r="C56" s="37">
        <v>9</v>
      </c>
      <c r="D56" s="37">
        <v>9</v>
      </c>
      <c r="E56" s="37">
        <v>8</v>
      </c>
      <c r="F56" s="37">
        <v>11</v>
      </c>
      <c r="G56" s="37">
        <v>11</v>
      </c>
      <c r="H56" s="37">
        <v>11</v>
      </c>
      <c r="I56" s="37"/>
      <c r="J56" s="37"/>
      <c r="K56" s="37"/>
      <c r="L56" s="37"/>
      <c r="M56" s="37"/>
      <c r="N56" s="37"/>
    </row>
    <row r="57" spans="1:14" x14ac:dyDescent="0.25">
      <c r="A57" s="83"/>
      <c r="B57" s="28" t="s">
        <v>41</v>
      </c>
      <c r="C57" s="37">
        <v>4</v>
      </c>
      <c r="D57" s="37">
        <v>5</v>
      </c>
      <c r="E57" s="37">
        <v>6</v>
      </c>
      <c r="F57" s="37">
        <v>6</v>
      </c>
      <c r="G57" s="37">
        <v>6</v>
      </c>
      <c r="H57" s="37">
        <v>6</v>
      </c>
      <c r="I57" s="37"/>
      <c r="J57" s="37"/>
      <c r="K57" s="37"/>
      <c r="L57" s="37"/>
      <c r="M57" s="37"/>
      <c r="N57" s="37"/>
    </row>
    <row r="58" spans="1:14" ht="15.75" thickBot="1" x14ac:dyDescent="0.3">
      <c r="A58" s="83"/>
      <c r="B58" s="28" t="s">
        <v>17</v>
      </c>
      <c r="C58" s="37">
        <v>2</v>
      </c>
      <c r="D58" s="37">
        <v>2</v>
      </c>
      <c r="E58" s="37">
        <v>2</v>
      </c>
      <c r="F58" s="37">
        <v>2</v>
      </c>
      <c r="G58" s="37">
        <v>2</v>
      </c>
      <c r="H58" s="37">
        <v>2</v>
      </c>
      <c r="I58" s="37"/>
      <c r="J58" s="37"/>
      <c r="K58" s="37"/>
      <c r="L58" s="37"/>
      <c r="M58" s="37"/>
      <c r="N58" s="37"/>
    </row>
    <row r="59" spans="1:14" ht="16.5" thickTop="1" thickBot="1" x14ac:dyDescent="0.3">
      <c r="A59" s="84"/>
      <c r="B59" s="29" t="s">
        <v>1</v>
      </c>
      <c r="C59" s="38">
        <v>15</v>
      </c>
      <c r="D59" s="38">
        <v>16</v>
      </c>
      <c r="E59" s="38">
        <v>16</v>
      </c>
      <c r="F59" s="38">
        <v>19</v>
      </c>
      <c r="G59" s="38">
        <v>19</v>
      </c>
      <c r="H59" s="38">
        <v>19</v>
      </c>
      <c r="I59" s="38">
        <f t="shared" ref="H59:N59" si="15">SUM(I56:I58)</f>
        <v>0</v>
      </c>
      <c r="J59" s="38">
        <f t="shared" si="15"/>
        <v>0</v>
      </c>
      <c r="K59" s="38">
        <f t="shared" si="15"/>
        <v>0</v>
      </c>
      <c r="L59" s="38">
        <f t="shared" si="15"/>
        <v>0</v>
      </c>
      <c r="M59" s="38">
        <f t="shared" si="15"/>
        <v>0</v>
      </c>
      <c r="N59" s="38">
        <f t="shared" si="15"/>
        <v>0</v>
      </c>
    </row>
    <row r="60" spans="1:14" ht="15.75" thickTop="1" x14ac:dyDescent="0.25">
      <c r="A60" s="82" t="s">
        <v>24</v>
      </c>
      <c r="B60" s="28" t="s">
        <v>49</v>
      </c>
      <c r="C60" s="37">
        <v>11</v>
      </c>
      <c r="D60" s="37">
        <v>12</v>
      </c>
      <c r="E60" s="37">
        <v>12</v>
      </c>
      <c r="F60" s="37">
        <v>12</v>
      </c>
      <c r="G60" s="37">
        <v>13</v>
      </c>
      <c r="H60" s="37">
        <v>13</v>
      </c>
      <c r="I60" s="37"/>
      <c r="J60" s="37"/>
      <c r="K60" s="37"/>
      <c r="L60" s="37"/>
      <c r="M60" s="37"/>
      <c r="N60" s="37"/>
    </row>
    <row r="61" spans="1:14" x14ac:dyDescent="0.25">
      <c r="A61" s="83"/>
      <c r="B61" s="28" t="s">
        <v>41</v>
      </c>
      <c r="C61" s="37">
        <v>3</v>
      </c>
      <c r="D61" s="37">
        <v>3</v>
      </c>
      <c r="E61" s="37">
        <v>3</v>
      </c>
      <c r="F61" s="37">
        <v>4</v>
      </c>
      <c r="G61" s="37">
        <v>4</v>
      </c>
      <c r="H61" s="37">
        <v>4</v>
      </c>
      <c r="I61" s="37"/>
      <c r="J61" s="37"/>
      <c r="K61" s="37"/>
      <c r="L61" s="37"/>
      <c r="M61" s="37"/>
      <c r="N61" s="37"/>
    </row>
    <row r="62" spans="1:14" ht="15.75" thickBot="1" x14ac:dyDescent="0.3">
      <c r="A62" s="83"/>
      <c r="B62" s="28" t="s">
        <v>17</v>
      </c>
      <c r="C62" s="37">
        <v>4</v>
      </c>
      <c r="D62" s="37">
        <v>4</v>
      </c>
      <c r="E62" s="37">
        <v>4</v>
      </c>
      <c r="F62" s="37">
        <v>4</v>
      </c>
      <c r="G62" s="37">
        <v>4</v>
      </c>
      <c r="H62" s="37">
        <v>4</v>
      </c>
      <c r="I62" s="37"/>
      <c r="J62" s="37"/>
      <c r="K62" s="37"/>
      <c r="L62" s="37"/>
      <c r="M62" s="37"/>
      <c r="N62" s="37"/>
    </row>
    <row r="63" spans="1:14" ht="16.5" thickTop="1" thickBot="1" x14ac:dyDescent="0.3">
      <c r="A63" s="84"/>
      <c r="B63" s="29" t="s">
        <v>1</v>
      </c>
      <c r="C63" s="38">
        <v>18</v>
      </c>
      <c r="D63" s="38">
        <v>19</v>
      </c>
      <c r="E63" s="38">
        <v>19</v>
      </c>
      <c r="F63" s="38">
        <v>20</v>
      </c>
      <c r="G63" s="38">
        <v>21</v>
      </c>
      <c r="H63" s="38">
        <v>21</v>
      </c>
      <c r="I63" s="38">
        <f t="shared" ref="H63:N63" si="16">SUM(I60:I62)</f>
        <v>0</v>
      </c>
      <c r="J63" s="38">
        <f t="shared" si="16"/>
        <v>0</v>
      </c>
      <c r="K63" s="38">
        <f t="shared" si="16"/>
        <v>0</v>
      </c>
      <c r="L63" s="38">
        <f t="shared" si="16"/>
        <v>0</v>
      </c>
      <c r="M63" s="38">
        <f t="shared" si="16"/>
        <v>0</v>
      </c>
      <c r="N63" s="38">
        <f t="shared" si="16"/>
        <v>0</v>
      </c>
    </row>
    <row r="64" spans="1:14" ht="15.75" thickTop="1" x14ac:dyDescent="0.25">
      <c r="A64" s="82" t="s">
        <v>25</v>
      </c>
      <c r="B64" s="28" t="s">
        <v>49</v>
      </c>
      <c r="C64" s="37">
        <v>7</v>
      </c>
      <c r="D64" s="37">
        <v>9</v>
      </c>
      <c r="E64" s="37">
        <v>9</v>
      </c>
      <c r="F64" s="37">
        <v>10</v>
      </c>
      <c r="G64" s="37">
        <v>10</v>
      </c>
      <c r="H64" s="37">
        <v>10</v>
      </c>
      <c r="I64" s="37"/>
      <c r="J64" s="37"/>
      <c r="K64" s="37"/>
      <c r="L64" s="37"/>
      <c r="M64" s="37"/>
      <c r="N64" s="37"/>
    </row>
    <row r="65" spans="1:14" x14ac:dyDescent="0.25">
      <c r="A65" s="83"/>
      <c r="B65" s="28" t="s">
        <v>41</v>
      </c>
      <c r="C65" s="37">
        <v>7</v>
      </c>
      <c r="D65" s="37">
        <v>8</v>
      </c>
      <c r="E65" s="37">
        <v>8</v>
      </c>
      <c r="F65" s="37">
        <v>8</v>
      </c>
      <c r="G65" s="37">
        <v>9</v>
      </c>
      <c r="H65" s="37">
        <v>9</v>
      </c>
      <c r="I65" s="37"/>
      <c r="J65" s="37"/>
      <c r="K65" s="37"/>
      <c r="L65" s="37"/>
      <c r="M65" s="37"/>
      <c r="N65" s="37"/>
    </row>
    <row r="66" spans="1:14" ht="15.75" thickBot="1" x14ac:dyDescent="0.3">
      <c r="A66" s="83"/>
      <c r="B66" s="28" t="s">
        <v>17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/>
      <c r="J66" s="37"/>
      <c r="K66" s="37"/>
      <c r="L66" s="37"/>
      <c r="M66" s="37"/>
      <c r="N66" s="37"/>
    </row>
    <row r="67" spans="1:14" ht="16.5" thickTop="1" thickBot="1" x14ac:dyDescent="0.3">
      <c r="A67" s="84"/>
      <c r="B67" s="29" t="s">
        <v>1</v>
      </c>
      <c r="C67" s="38">
        <v>14</v>
      </c>
      <c r="D67" s="38">
        <v>17</v>
      </c>
      <c r="E67" s="38">
        <v>17</v>
      </c>
      <c r="F67" s="38">
        <v>18</v>
      </c>
      <c r="G67" s="38">
        <v>19</v>
      </c>
      <c r="H67" s="38">
        <v>19</v>
      </c>
      <c r="I67" s="38">
        <f t="shared" ref="H67:N67" si="17">SUM(I64:I66)</f>
        <v>0</v>
      </c>
      <c r="J67" s="38">
        <f t="shared" si="17"/>
        <v>0</v>
      </c>
      <c r="K67" s="38">
        <f t="shared" si="17"/>
        <v>0</v>
      </c>
      <c r="L67" s="38">
        <f t="shared" si="17"/>
        <v>0</v>
      </c>
      <c r="M67" s="38">
        <f t="shared" si="17"/>
        <v>0</v>
      </c>
      <c r="N67" s="38">
        <f t="shared" si="17"/>
        <v>0</v>
      </c>
    </row>
    <row r="68" spans="1:14" ht="15.75" thickTop="1" x14ac:dyDescent="0.25">
      <c r="A68" s="82" t="s">
        <v>26</v>
      </c>
      <c r="B68" s="28" t="s">
        <v>49</v>
      </c>
      <c r="C68" s="37">
        <v>5</v>
      </c>
      <c r="D68" s="37">
        <v>5</v>
      </c>
      <c r="E68" s="37">
        <v>5</v>
      </c>
      <c r="F68" s="37">
        <v>5</v>
      </c>
      <c r="G68" s="37">
        <v>5</v>
      </c>
      <c r="H68" s="37">
        <v>5</v>
      </c>
      <c r="I68" s="37"/>
      <c r="J68" s="37"/>
      <c r="K68" s="37"/>
      <c r="L68" s="37"/>
      <c r="M68" s="37"/>
      <c r="N68" s="37"/>
    </row>
    <row r="69" spans="1:14" x14ac:dyDescent="0.25">
      <c r="A69" s="83"/>
      <c r="B69" s="28" t="s">
        <v>41</v>
      </c>
      <c r="C69" s="37">
        <v>7</v>
      </c>
      <c r="D69" s="37">
        <v>8</v>
      </c>
      <c r="E69" s="37">
        <v>8</v>
      </c>
      <c r="F69" s="37">
        <v>9</v>
      </c>
      <c r="G69" s="37">
        <v>9</v>
      </c>
      <c r="H69" s="37">
        <v>9</v>
      </c>
      <c r="I69" s="37"/>
      <c r="J69" s="37"/>
      <c r="K69" s="37"/>
      <c r="L69" s="37"/>
      <c r="M69" s="37"/>
      <c r="N69" s="37"/>
    </row>
    <row r="70" spans="1:14" ht="15.75" thickBot="1" x14ac:dyDescent="0.3">
      <c r="A70" s="83"/>
      <c r="B70" s="28" t="s">
        <v>17</v>
      </c>
      <c r="C70" s="37">
        <v>4</v>
      </c>
      <c r="D70" s="37">
        <v>4</v>
      </c>
      <c r="E70" s="37">
        <v>4</v>
      </c>
      <c r="F70" s="37">
        <v>4</v>
      </c>
      <c r="G70" s="37">
        <v>4</v>
      </c>
      <c r="H70" s="37">
        <v>4</v>
      </c>
      <c r="I70" s="37"/>
      <c r="J70" s="37"/>
      <c r="K70" s="37"/>
      <c r="L70" s="37"/>
      <c r="M70" s="37"/>
      <c r="N70" s="37"/>
    </row>
    <row r="71" spans="1:14" ht="16.5" thickTop="1" thickBot="1" x14ac:dyDescent="0.3">
      <c r="A71" s="84"/>
      <c r="B71" s="29" t="s">
        <v>1</v>
      </c>
      <c r="C71" s="38">
        <v>16</v>
      </c>
      <c r="D71" s="38">
        <v>17</v>
      </c>
      <c r="E71" s="38">
        <v>17</v>
      </c>
      <c r="F71" s="38">
        <v>18</v>
      </c>
      <c r="G71" s="38">
        <v>18</v>
      </c>
      <c r="H71" s="38">
        <v>18</v>
      </c>
      <c r="I71" s="38">
        <f t="shared" ref="H71:N71" si="18">SUM(I68:I70)</f>
        <v>0</v>
      </c>
      <c r="J71" s="38">
        <f t="shared" si="18"/>
        <v>0</v>
      </c>
      <c r="K71" s="38">
        <f t="shared" si="18"/>
        <v>0</v>
      </c>
      <c r="L71" s="38">
        <f t="shared" si="18"/>
        <v>0</v>
      </c>
      <c r="M71" s="38">
        <f t="shared" si="18"/>
        <v>0</v>
      </c>
      <c r="N71" s="38">
        <f t="shared" si="18"/>
        <v>0</v>
      </c>
    </row>
    <row r="72" spans="1:14" ht="15.75" thickTop="1" x14ac:dyDescent="0.25">
      <c r="A72" s="82" t="s">
        <v>27</v>
      </c>
      <c r="B72" s="28" t="s">
        <v>49</v>
      </c>
      <c r="C72" s="37">
        <v>4</v>
      </c>
      <c r="D72" s="37">
        <v>4</v>
      </c>
      <c r="E72" s="37">
        <v>4</v>
      </c>
      <c r="F72" s="37">
        <v>3</v>
      </c>
      <c r="G72" s="37">
        <v>3</v>
      </c>
      <c r="H72" s="37">
        <v>3</v>
      </c>
      <c r="I72" s="37"/>
      <c r="J72" s="37"/>
      <c r="K72" s="37"/>
      <c r="L72" s="37"/>
      <c r="M72" s="37"/>
      <c r="N72" s="37"/>
    </row>
    <row r="73" spans="1:14" x14ac:dyDescent="0.25">
      <c r="A73" s="83"/>
      <c r="B73" s="28" t="s">
        <v>41</v>
      </c>
      <c r="C73" s="37">
        <v>1</v>
      </c>
      <c r="D73" s="37">
        <v>1</v>
      </c>
      <c r="E73" s="37">
        <v>1</v>
      </c>
      <c r="F73" s="37">
        <v>2</v>
      </c>
      <c r="G73" s="37">
        <v>2</v>
      </c>
      <c r="H73" s="37">
        <v>2</v>
      </c>
      <c r="I73" s="37"/>
      <c r="J73" s="37"/>
      <c r="K73" s="37"/>
      <c r="L73" s="37"/>
      <c r="M73" s="37"/>
      <c r="N73" s="37"/>
    </row>
    <row r="74" spans="1:14" ht="15.75" thickBot="1" x14ac:dyDescent="0.3">
      <c r="A74" s="83"/>
      <c r="B74" s="28" t="s">
        <v>17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/>
      <c r="J74" s="37"/>
      <c r="K74" s="37"/>
      <c r="L74" s="37"/>
      <c r="M74" s="37"/>
      <c r="N74" s="37"/>
    </row>
    <row r="75" spans="1:14" ht="16.5" thickTop="1" thickBot="1" x14ac:dyDescent="0.3">
      <c r="A75" s="84"/>
      <c r="B75" s="29" t="s">
        <v>1</v>
      </c>
      <c r="C75" s="38">
        <v>5</v>
      </c>
      <c r="D75" s="38">
        <v>5</v>
      </c>
      <c r="E75" s="38">
        <v>5</v>
      </c>
      <c r="F75" s="38">
        <v>5</v>
      </c>
      <c r="G75" s="38">
        <v>5</v>
      </c>
      <c r="H75" s="38">
        <v>5</v>
      </c>
      <c r="I75" s="38">
        <f t="shared" ref="H75:N75" si="19">SUM(I72:I74)</f>
        <v>0</v>
      </c>
      <c r="J75" s="38">
        <f t="shared" si="19"/>
        <v>0</v>
      </c>
      <c r="K75" s="38">
        <f t="shared" si="19"/>
        <v>0</v>
      </c>
      <c r="L75" s="38">
        <f t="shared" si="19"/>
        <v>0</v>
      </c>
      <c r="M75" s="38">
        <f t="shared" si="19"/>
        <v>0</v>
      </c>
      <c r="N75" s="38">
        <f t="shared" si="19"/>
        <v>0</v>
      </c>
    </row>
    <row r="76" spans="1:14" ht="15.75" thickTop="1" x14ac:dyDescent="0.25">
      <c r="A76" s="82" t="s">
        <v>28</v>
      </c>
      <c r="B76" s="28" t="s">
        <v>49</v>
      </c>
      <c r="C76" s="37">
        <v>6</v>
      </c>
      <c r="D76" s="37">
        <v>6</v>
      </c>
      <c r="E76" s="37">
        <v>6</v>
      </c>
      <c r="F76" s="37">
        <v>6</v>
      </c>
      <c r="G76" s="37">
        <v>6</v>
      </c>
      <c r="H76" s="37">
        <v>6</v>
      </c>
      <c r="I76" s="37"/>
      <c r="J76" s="37"/>
      <c r="K76" s="37"/>
      <c r="L76" s="37"/>
      <c r="M76" s="37"/>
      <c r="N76" s="37"/>
    </row>
    <row r="77" spans="1:14" x14ac:dyDescent="0.25">
      <c r="A77" s="83"/>
      <c r="B77" s="28" t="s">
        <v>41</v>
      </c>
      <c r="C77" s="37">
        <v>2</v>
      </c>
      <c r="D77" s="37">
        <v>2</v>
      </c>
      <c r="E77" s="37">
        <v>2</v>
      </c>
      <c r="F77" s="37">
        <v>2</v>
      </c>
      <c r="G77" s="37">
        <v>2</v>
      </c>
      <c r="H77" s="37">
        <v>2</v>
      </c>
      <c r="I77" s="37"/>
      <c r="J77" s="37"/>
      <c r="K77" s="37"/>
      <c r="L77" s="37"/>
      <c r="M77" s="37"/>
      <c r="N77" s="37"/>
    </row>
    <row r="78" spans="1:14" ht="15.75" thickBot="1" x14ac:dyDescent="0.3">
      <c r="A78" s="83"/>
      <c r="B78" s="28" t="s">
        <v>17</v>
      </c>
      <c r="C78" s="37">
        <v>2</v>
      </c>
      <c r="D78" s="37">
        <v>2</v>
      </c>
      <c r="E78" s="37">
        <v>2</v>
      </c>
      <c r="F78" s="37">
        <v>2</v>
      </c>
      <c r="G78" s="37">
        <v>2</v>
      </c>
      <c r="H78" s="37">
        <v>2</v>
      </c>
      <c r="I78" s="37"/>
      <c r="J78" s="37"/>
      <c r="K78" s="37"/>
      <c r="L78" s="37"/>
      <c r="M78" s="37"/>
      <c r="N78" s="37"/>
    </row>
    <row r="79" spans="1:14" ht="16.5" thickTop="1" thickBot="1" x14ac:dyDescent="0.3">
      <c r="A79" s="84"/>
      <c r="B79" s="29" t="s">
        <v>1</v>
      </c>
      <c r="C79" s="38">
        <v>10</v>
      </c>
      <c r="D79" s="38">
        <v>10</v>
      </c>
      <c r="E79" s="38">
        <v>10</v>
      </c>
      <c r="F79" s="38">
        <v>10</v>
      </c>
      <c r="G79" s="38">
        <v>10</v>
      </c>
      <c r="H79" s="38">
        <v>10</v>
      </c>
      <c r="I79" s="38">
        <f t="shared" ref="H79:N79" si="20">SUM(I76:I78)</f>
        <v>0</v>
      </c>
      <c r="J79" s="38">
        <f t="shared" si="20"/>
        <v>0</v>
      </c>
      <c r="K79" s="38">
        <f t="shared" si="20"/>
        <v>0</v>
      </c>
      <c r="L79" s="38">
        <f t="shared" si="20"/>
        <v>0</v>
      </c>
      <c r="M79" s="38">
        <f t="shared" si="20"/>
        <v>0</v>
      </c>
      <c r="N79" s="38">
        <f t="shared" si="20"/>
        <v>0</v>
      </c>
    </row>
    <row r="80" spans="1:14" ht="16.5" thickTop="1" thickBot="1" x14ac:dyDescent="0.3">
      <c r="A80" s="29" t="s">
        <v>1</v>
      </c>
      <c r="B80" s="29"/>
      <c r="C80" s="39">
        <v>120</v>
      </c>
      <c r="D80" s="39">
        <v>127</v>
      </c>
      <c r="E80" s="39">
        <v>128</v>
      </c>
      <c r="F80" s="39">
        <v>135</v>
      </c>
      <c r="G80" s="39">
        <v>137</v>
      </c>
      <c r="H80" s="39">
        <v>138</v>
      </c>
      <c r="I80" s="39">
        <f t="shared" ref="H80:N80" si="21">SUM(I43,I47,I51,I55,I59,I63,I67,I71,I75,I79)</f>
        <v>0</v>
      </c>
      <c r="J80" s="39">
        <f t="shared" si="21"/>
        <v>0</v>
      </c>
      <c r="K80" s="39">
        <f t="shared" si="21"/>
        <v>0</v>
      </c>
      <c r="L80" s="39">
        <f t="shared" si="21"/>
        <v>0</v>
      </c>
      <c r="M80" s="39">
        <f t="shared" si="21"/>
        <v>0</v>
      </c>
      <c r="N80" s="39">
        <f t="shared" si="21"/>
        <v>0</v>
      </c>
    </row>
    <row r="81" ht="15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სარჩევი</vt:lpstr>
      <vt:lpstr>1.08.01_OLD</vt:lpstr>
      <vt:lpstr>1.08.01</vt:lpstr>
      <vt:lpstr>1.08.02</vt:lpstr>
      <vt:lpstr>1.08.03</vt:lpstr>
      <vt:lpstr>1.08.04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2026-08-18T11:21:02Z</dcterms:modified>
</cp:coreProperties>
</file>