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213968F1-D310-4169-89A8-E9AE7C21FF7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სარჩევი" sheetId="7" r:id="rId1"/>
    <sheet name="2.01.01" sheetId="9" r:id="rId2"/>
    <sheet name="2.01.02" sheetId="11" r:id="rId3"/>
    <sheet name="2.01.03" sheetId="6" r:id="rId4"/>
    <sheet name="2.01.0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9" l="1"/>
  <c r="E14" i="9"/>
  <c r="D14" i="9"/>
  <c r="C14" i="9"/>
  <c r="F41" i="4"/>
  <c r="F44" i="4"/>
  <c r="F47" i="4"/>
  <c r="F50" i="4"/>
  <c r="F53" i="4"/>
  <c r="F56" i="4"/>
  <c r="F59" i="4"/>
  <c r="F62" i="4"/>
  <c r="F65" i="4"/>
  <c r="F68" i="4"/>
  <c r="F26" i="6"/>
  <c r="F25" i="6"/>
  <c r="F24" i="6"/>
  <c r="F23" i="6"/>
  <c r="F22" i="6"/>
  <c r="F18" i="6"/>
  <c r="F15" i="11"/>
  <c r="F22" i="9"/>
  <c r="F6" i="9"/>
  <c r="E69" i="4"/>
  <c r="E68" i="4"/>
  <c r="E65" i="4"/>
  <c r="E62" i="4"/>
  <c r="E59" i="4"/>
  <c r="E56" i="4"/>
  <c r="E53" i="4"/>
  <c r="E50" i="4"/>
  <c r="E47" i="4"/>
  <c r="E44" i="4"/>
  <c r="E41" i="4"/>
  <c r="E15" i="11"/>
  <c r="E22" i="9"/>
  <c r="E6" i="9"/>
  <c r="F69" i="4" l="1"/>
  <c r="E22" i="6"/>
  <c r="E18" i="6"/>
  <c r="E25" i="6"/>
  <c r="E24" i="6"/>
  <c r="E23" i="6"/>
  <c r="D68" i="4"/>
  <c r="D65" i="4"/>
  <c r="D62" i="4"/>
  <c r="D59" i="4"/>
  <c r="D56" i="4"/>
  <c r="D53" i="4"/>
  <c r="D50" i="4"/>
  <c r="D47" i="4"/>
  <c r="D69" i="4" s="1"/>
  <c r="D44" i="4"/>
  <c r="D41" i="4"/>
  <c r="C68" i="4"/>
  <c r="C65" i="4"/>
  <c r="C62" i="4"/>
  <c r="C59" i="4"/>
  <c r="C56" i="4"/>
  <c r="C53" i="4"/>
  <c r="C50" i="4"/>
  <c r="C47" i="4"/>
  <c r="C44" i="4"/>
  <c r="C41" i="4"/>
  <c r="D25" i="6"/>
  <c r="D24" i="6"/>
  <c r="D23" i="6"/>
  <c r="D22" i="6"/>
  <c r="D18" i="6"/>
  <c r="C24" i="6"/>
  <c r="C25" i="6"/>
  <c r="C23" i="6"/>
  <c r="C22" i="6"/>
  <c r="C18" i="6"/>
  <c r="C15" i="11"/>
  <c r="C22" i="11" s="1"/>
  <c r="D22" i="9"/>
  <c r="D29" i="9" s="1"/>
  <c r="D15" i="11"/>
  <c r="D20" i="11" s="1"/>
  <c r="N22" i="11"/>
  <c r="N21" i="11"/>
  <c r="N20" i="11"/>
  <c r="N23" i="11" s="1"/>
  <c r="M22" i="11"/>
  <c r="M21" i="11"/>
  <c r="M20" i="11"/>
  <c r="M23" i="11" s="1"/>
  <c r="L23" i="11"/>
  <c r="L22" i="11"/>
  <c r="L21" i="11"/>
  <c r="L20" i="11"/>
  <c r="K23" i="11"/>
  <c r="K22" i="11"/>
  <c r="K21" i="11"/>
  <c r="K20" i="11"/>
  <c r="J22" i="11"/>
  <c r="J21" i="11"/>
  <c r="J20" i="11"/>
  <c r="J23" i="11" s="1"/>
  <c r="I22" i="11"/>
  <c r="I21" i="11"/>
  <c r="I20" i="11"/>
  <c r="I23" i="11" s="1"/>
  <c r="H22" i="11"/>
  <c r="H21" i="11"/>
  <c r="H20" i="11"/>
  <c r="H23" i="11" s="1"/>
  <c r="G22" i="11"/>
  <c r="G21" i="11"/>
  <c r="G20" i="11"/>
  <c r="G23" i="11" s="1"/>
  <c r="F22" i="11"/>
  <c r="F21" i="11"/>
  <c r="F20" i="11"/>
  <c r="E22" i="11"/>
  <c r="E21" i="11"/>
  <c r="E20" i="11"/>
  <c r="E23" i="11" s="1"/>
  <c r="D6" i="9"/>
  <c r="N29" i="9"/>
  <c r="N28" i="9"/>
  <c r="N30" i="9" s="1"/>
  <c r="M29" i="9"/>
  <c r="M28" i="9"/>
  <c r="M30" i="9" s="1"/>
  <c r="L29" i="9"/>
  <c r="L28" i="9"/>
  <c r="L30" i="9" s="1"/>
  <c r="K29" i="9"/>
  <c r="K28" i="9"/>
  <c r="K30" i="9" s="1"/>
  <c r="J29" i="9"/>
  <c r="J28" i="9"/>
  <c r="J30" i="9" s="1"/>
  <c r="I29" i="9"/>
  <c r="I28" i="9"/>
  <c r="I30" i="9" s="1"/>
  <c r="H29" i="9"/>
  <c r="H28" i="9"/>
  <c r="H30" i="9" s="1"/>
  <c r="G29" i="9"/>
  <c r="G28" i="9"/>
  <c r="G30" i="9" s="1"/>
  <c r="F29" i="9"/>
  <c r="F28" i="9"/>
  <c r="E29" i="9"/>
  <c r="E28" i="9"/>
  <c r="C22" i="9"/>
  <c r="C29" i="9" s="1"/>
  <c r="C6" i="9"/>
  <c r="F30" i="9" l="1"/>
  <c r="F23" i="11"/>
  <c r="E30" i="9"/>
  <c r="E26" i="6"/>
  <c r="C26" i="6"/>
  <c r="C20" i="11"/>
  <c r="C21" i="11"/>
  <c r="D28" i="9"/>
  <c r="D30" i="9" s="1"/>
  <c r="C28" i="9"/>
  <c r="C30" i="9" s="1"/>
  <c r="C69" i="4"/>
  <c r="D26" i="6"/>
  <c r="D21" i="11"/>
  <c r="D22" i="11"/>
  <c r="D23" i="11" l="1"/>
  <c r="C23" i="11"/>
</calcChain>
</file>

<file path=xl/sharedStrings.xml><?xml version="1.0" encoding="utf-8"?>
<sst xmlns="http://schemas.openxmlformats.org/spreadsheetml/2006/main" count="295" uniqueCount="51">
  <si>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</si>
  <si>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რაიონი</t>
  </si>
  <si>
    <t>სულ</t>
  </si>
  <si>
    <t>ნაძალადევის რაიონი</t>
  </si>
  <si>
    <t>დიდუბის რაიონი</t>
  </si>
  <si>
    <t>ჩუღურეთის რაიონი</t>
  </si>
  <si>
    <t>საბურთალოს რაიონი</t>
  </si>
  <si>
    <t>მთაწმინდის რაიონი</t>
  </si>
  <si>
    <t>კრწანისის რაიონი</t>
  </si>
  <si>
    <t>ელექტროენერგია</t>
  </si>
  <si>
    <t>დასუფთავება</t>
  </si>
  <si>
    <t>წყალი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</si>
  <si>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</si>
  <si>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</si>
  <si>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</si>
  <si>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</si>
  <si>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</si>
  <si>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</si>
  <si>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</si>
  <si>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</si>
  <si>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</si>
  <si>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</si>
  <si>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</si>
  <si>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</si>
  <si>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გლდანის რაიონი</t>
  </si>
  <si>
    <t>ისნის რაიონი</t>
  </si>
  <si>
    <t>სამგორის რაიონი</t>
  </si>
  <si>
    <t>ვაკის რაიონი</t>
  </si>
  <si>
    <t>0_70 000</t>
  </si>
  <si>
    <t>ფურცელი</t>
  </si>
  <si>
    <t>ცხრილის შინაარსი</t>
  </si>
  <si>
    <t>2.01.02</t>
  </si>
  <si>
    <t>2.01.03</t>
  </si>
  <si>
    <t>კომუნალური სუბსიდიის მიმღები ოჯახების რაოდენობა სარეიტინგო ქულის ჯგუფების მიხედვით და გადარიცხული თანხა</t>
  </si>
  <si>
    <t>კომუნალური სუბსიდიის მიმღები ოჯახების რაოდენობა რაიონების მიხედვით და გადარიცხული თანხა</t>
  </si>
  <si>
    <t>სარჩევში დაბრუნება</t>
  </si>
  <si>
    <t>სარეიტინგო ქულა</t>
  </si>
  <si>
    <t>0_70000</t>
  </si>
  <si>
    <t>70001_200000</t>
  </si>
  <si>
    <t>გადასახადის სახე</t>
  </si>
  <si>
    <t>ოჯახების რაოდენობა რაიონებისა და გადასახადების სახეების მიხედვით</t>
  </si>
  <si>
    <t xml:space="preserve"> ოჯახების რაოდენობის განაწილება რაიონებისა და სარეიტინგო ქულის ჯგუფების მიხედვით</t>
  </si>
  <si>
    <t>70 001_200 000</t>
  </si>
  <si>
    <t>ოჯახების რაოდენობა  გადასახადის სახეების მიხედვით</t>
  </si>
  <si>
    <t>ქვეპროგრამის ფარგლებში გადარიცხული თანხა გადასახადის სახეების მიხედვით (1000 ლარი)</t>
  </si>
  <si>
    <t>ქვეპროგრამის ფარგლებში გადარიცხული თანხის განაწილება გადასახადის სახეების მიხედვით (პროცენტი)</t>
  </si>
  <si>
    <t>ქვეპროგრამის ფარგლებში გადარიცხული თანხა სარეიტინგო ქულის მიხედვით (1000 ლარი)</t>
  </si>
  <si>
    <t>გადარიცხული თანხის განაწილება სარეიტინგო ქულის მიხედვით (პროცენტი)</t>
  </si>
  <si>
    <t>ოჯახების რაოდენობა სარეიტინგო ქულისა და გადასახადის სახეების მიხედვით</t>
  </si>
  <si>
    <t>ქვეპროგრამის ფარგლებში გადარიცხული თანხა  სარეიტინგო ქულისა და გადასახადის სახეების მიხედვით (1000 ლარი)</t>
  </si>
  <si>
    <t>ოჯახების რაოდენობა სარეიტინგო ქულათა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</si>
</sst>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8" x14ac:knownFonts="1">
    <font>
      <sz val="11"/>
      <color theme="1"/>
      <name val="Sylfaen"/>
      <family val="2"/>
      <scheme val="minor"/>
    </font>
    <font>
      <b/>
      <sz val="10"/>
      <color rgb="FF0070C0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9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b/>
      <sz val="11"/>
      <color rgb="FF0070C0"/>
      <name val="Sylfaen"/>
      <family val="2"/>
      <scheme val="minor"/>
    </font>
    <font>
      <b/>
      <sz val="18"/>
      <color rgb="FF0070C0"/>
      <name val="Sylfaen"/>
      <family val="2"/>
      <scheme val="minor"/>
    </font>
    <font>
      <b/>
      <sz val="12"/>
      <color rgb="FF0070C0"/>
      <name val="Sylfaen"/>
      <family val="1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Sylfaen"/>
      <family val="1"/>
      <scheme val="maj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164" fontId="7" fillId="3" borderId="0" xfId="0" applyNumberFormat="1" applyFont="1" applyFill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0" fillId="0" borderId="0" xfId="0" applyFont="1"/>
    <xf numFmtId="0" fontId="9" fillId="0" borderId="0" xfId="1" applyAlignment="1">
      <alignment vertical="center"/>
    </xf>
    <xf numFmtId="0" fontId="9" fillId="0" borderId="0" xfId="1" applyNumberFormat="1" applyFill="1" applyBorder="1" applyAlignment="1">
      <alignment vertical="center"/>
    </xf>
    <xf numFmtId="164" fontId="6" fillId="3" borderId="3" xfId="0" applyNumberFormat="1" applyFont="1" applyFill="1" applyBorder="1" applyAlignment="1">
      <alignment horizontal="right" vertical="center"/>
    </xf>
    <xf numFmtId="0" fontId="10" fillId="0" borderId="4" xfId="0" applyNumberFormat="1" applyFont="1" applyFill="1" applyBorder="1" applyAlignment="1">
      <alignment vertical="center"/>
    </xf>
    <xf numFmtId="0" fontId="9" fillId="0" borderId="4" xfId="1" applyNumberFormat="1" applyFont="1" applyFill="1" applyBorder="1" applyAlignment="1">
      <alignment vertical="center"/>
    </xf>
    <xf numFmtId="0" fontId="10" fillId="0" borderId="5" xfId="0" applyNumberFormat="1" applyFont="1" applyFill="1" applyBorder="1" applyAlignment="1">
      <alignment vertical="center"/>
    </xf>
    <xf numFmtId="0" fontId="9" fillId="0" borderId="5" xfId="1" applyNumberFormat="1" applyFont="1" applyFill="1" applyBorder="1" applyAlignment="1">
      <alignment vertical="center"/>
    </xf>
    <xf numFmtId="0" fontId="11" fillId="3" borderId="0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 vertical="center"/>
    </xf>
    <xf numFmtId="165" fontId="7" fillId="3" borderId="3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horizontal="left" vertical="center"/>
    </xf>
    <xf numFmtId="0" fontId="12" fillId="3" borderId="1" xfId="0" applyNumberFormat="1" applyFont="1" applyFill="1" applyBorder="1" applyAlignment="1">
      <alignment horizontal="centerContinuous" vertical="center"/>
    </xf>
    <xf numFmtId="165" fontId="6" fillId="3" borderId="2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horizontal="right" vertical="center"/>
    </xf>
    <xf numFmtId="164" fontId="13" fillId="3" borderId="0" xfId="0" applyNumberFormat="1" applyFont="1" applyFill="1" applyAlignment="1">
      <alignment horizontal="right" vertical="center"/>
    </xf>
    <xf numFmtId="164" fontId="14" fillId="3" borderId="3" xfId="0" applyNumberFormat="1" applyFont="1" applyFill="1" applyBorder="1" applyAlignment="1">
      <alignment horizontal="right" vertical="center"/>
    </xf>
    <xf numFmtId="164" fontId="15" fillId="3" borderId="3" xfId="0" applyNumberFormat="1" applyFont="1" applyFill="1" applyBorder="1" applyAlignment="1">
      <alignment horizontal="right" vertical="center"/>
    </xf>
    <xf numFmtId="165" fontId="13" fillId="3" borderId="1" xfId="0" applyNumberFormat="1" applyFont="1" applyFill="1" applyBorder="1" applyAlignment="1">
      <alignment vertical="center"/>
    </xf>
    <xf numFmtId="164" fontId="13" fillId="3" borderId="0" xfId="0" applyNumberFormat="1" applyFont="1" applyFill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164" fontId="16" fillId="3" borderId="3" xfId="0" applyNumberFormat="1" applyFont="1" applyFill="1" applyBorder="1" applyAlignment="1">
      <alignment horizontal="left" vertical="center"/>
    </xf>
    <xf numFmtId="164" fontId="17" fillId="3" borderId="0" xfId="0" applyNumberFormat="1" applyFont="1" applyFill="1" applyBorder="1" applyAlignment="1">
      <alignment horizontal="right" vertical="center"/>
    </xf>
    <xf numFmtId="164" fontId="13" fillId="3" borderId="1" xfId="0" applyNumberFormat="1" applyFont="1" applyFill="1" applyBorder="1" applyAlignment="1">
      <alignment horizontal="right" vertical="center"/>
    </xf>
    <xf numFmtId="164" fontId="17" fillId="3" borderId="1" xfId="0" applyNumberFormat="1" applyFont="1" applyFill="1" applyBorder="1" applyAlignment="1">
      <alignment horizontal="right" vertical="center"/>
    </xf>
    <xf numFmtId="164" fontId="13" fillId="3" borderId="3" xfId="0" applyNumberFormat="1" applyFont="1" applyFill="1" applyBorder="1" applyAlignment="1">
      <alignment horizontal="right" vertical="center"/>
    </xf>
    <xf numFmtId="164" fontId="13" fillId="3" borderId="3" xfId="0" applyNumberFormat="1" applyFont="1" applyFill="1" applyBorder="1" applyAlignment="1">
      <alignment vertical="center"/>
    </xf>
    <xf numFmtId="164" fontId="14" fillId="3" borderId="0" xfId="0" applyNumberFormat="1" applyFont="1" applyFill="1" applyAlignment="1">
      <alignment horizontal="right" vertical="center"/>
    </xf>
    <xf numFmtId="164" fontId="13" fillId="3" borderId="2" xfId="0" applyNumberFormat="1" applyFont="1" applyFill="1" applyBorder="1" applyAlignment="1">
      <alignment vertical="center"/>
    </xf>
    <xf numFmtId="164" fontId="14" fillId="3" borderId="3" xfId="0" applyNumberFormat="1" applyFont="1" applyFill="1" applyBorder="1" applyAlignment="1">
      <alignment vertical="center"/>
    </xf>
    <xf numFmtId="164" fontId="14" fillId="3" borderId="0" xfId="0" applyNumberFormat="1" applyFont="1" applyFill="1" applyAlignment="1">
      <alignment vertical="center"/>
    </xf>
    <xf numFmtId="164" fontId="13" fillId="3" borderId="0" xfId="0" applyNumberFormat="1" applyFont="1" applyFill="1" applyBorder="1" applyAlignment="1">
      <alignment vertical="center"/>
    </xf>
    <xf numFmtId="165" fontId="13" fillId="3" borderId="0" xfId="0" applyNumberFormat="1" applyFont="1" applyFill="1" applyAlignment="1">
      <alignment vertical="center"/>
    </xf>
    <xf numFmtId="165" fontId="14" fillId="3" borderId="3" xfId="0" applyNumberFormat="1" applyFont="1" applyFill="1" applyBorder="1" applyAlignment="1">
      <alignment horizontal="right" vertical="center"/>
    </xf>
    <xf numFmtId="165" fontId="13" fillId="3" borderId="2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165" fontId="15" fillId="3" borderId="3" xfId="0" applyNumberFormat="1" applyFont="1" applyFill="1" applyBorder="1" applyAlignment="1">
      <alignment horizontal="right" vertical="center"/>
    </xf>
    <xf numFmtId="165" fontId="14" fillId="3" borderId="3" xfId="0" applyNumberFormat="1" applyFont="1" applyFill="1" applyBorder="1" applyAlignment="1">
      <alignment vertical="center"/>
    </xf>
    <xf numFmtId="165" fontId="14" fillId="3" borderId="0" xfId="0" applyNumberFormat="1" applyFont="1" applyFill="1" applyAlignment="1">
      <alignment vertical="center"/>
    </xf>
    <xf numFmtId="165" fontId="16" fillId="3" borderId="2" xfId="0" applyNumberFormat="1" applyFont="1" applyFill="1" applyBorder="1" applyAlignment="1">
      <alignment horizontal="left" vertical="center"/>
    </xf>
    <xf numFmtId="165" fontId="16" fillId="3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6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vertical="center" wrapText="1"/>
    </xf>
    <xf numFmtId="165" fontId="6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Border="1" applyAlignment="1">
      <alignment horizontal="left" vertical="center"/>
    </xf>
    <xf numFmtId="164" fontId="14" fillId="3" borderId="0" xfId="0" applyNumberFormat="1" applyFont="1" applyFill="1" applyBorder="1" applyAlignment="1">
      <alignment horizontal="right" vertical="center"/>
    </xf>
    <xf numFmtId="164" fontId="15" fillId="3" borderId="0" xfId="0" applyNumberFormat="1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1047751</xdr:colOff>
      <xdr:row>0</xdr:row>
      <xdr:rowOff>1006099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2727A72-F485-4780-9293-97D87822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50"/>
          <a:ext cx="1038226" cy="987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1047751</xdr:colOff>
      <xdr:row>0</xdr:row>
      <xdr:rowOff>1006099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4BA6D2E-117E-42F2-84BF-6E8B9ADA5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50"/>
          <a:ext cx="1038226" cy="9870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1047751</xdr:colOff>
      <xdr:row>0</xdr:row>
      <xdr:rowOff>1006099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50"/>
          <a:ext cx="1038226" cy="9870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1071525</xdr:colOff>
      <xdr:row>1</xdr:row>
      <xdr:rowOff>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zoomScaleNormal="100" workbookViewId="0">
      <selection activeCell="B3" sqref="B3"/>
    </sheetView>
  </sheetViews>
  <sheetFormatPr defaultColWidth="9.125" defaultRowHeight="15" x14ac:dyDescent="0.25"/>
  <cols>
    <col min="1" max="1" width="22" style="16" customWidth="1"/>
    <col min="2" max="2" width="112" style="16" bestFit="1" customWidth="1"/>
    <col min="3" max="3" width="9.125" style="16"/>
    <col min="4" max="4" width="27.375" style="16" bestFit="1" customWidth="1"/>
    <col min="5" max="16384" width="9.125" style="16"/>
  </cols>
  <sheetData>
    <row r="1" spans="1:2" ht="24.75" thickBot="1" x14ac:dyDescent="0.3">
      <c r="A1" s="24" t="s">
        <v>29</v>
      </c>
      <c r="B1" s="24" t="s">
        <v>30</v>
      </c>
    </row>
    <row r="2" spans="1:2" ht="15.75" thickTop="1" x14ac:dyDescent="0.25">
      <c r="A2" s="20" t="s">
        <v>31</v>
      </c>
      <c r="B2" s="21" t="s">
        <v>33</v>
      </c>
    </row>
    <row r="3" spans="1:2" ht="15.75" thickBot="1" x14ac:dyDescent="0.3">
      <c r="A3" s="22" t="s">
        <v>32</v>
      </c>
      <c r="B3" s="23" t="s">
        <v>34</v>
      </c>
    </row>
    <row r="4" spans="1:2" ht="15.75" thickTop="1" x14ac:dyDescent="0.25"/>
  </sheetData>
  <hyperlinks>
    <hyperlink ref="B2" location="'2.01.02'!A1" display="კომუნალური სუბსიდიის მიმღები ოჯახების რაოდენობა სარეიტინგო ქულის ჯგუფების მიხედვით და გადარიცხული თანხა" xr:uid="{00000000-0004-0000-0000-000000000000}"/>
    <hyperlink ref="B3" location="'2.01.03'!A1" display="კომუნალური სუბსიდიის მიმღები ოჯახების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0574-5DA4-4CDA-9057-318F2E653360}">
  <dimension ref="A1:O31"/>
  <sheetViews>
    <sheetView showGridLines="0" tabSelected="1" workbookViewId="0">
      <selection activeCell="F9" sqref="F9"/>
    </sheetView>
  </sheetViews>
  <sheetFormatPr defaultColWidth="9.125" defaultRowHeight="15" x14ac:dyDescent="0.25"/>
  <cols>
    <col min="1" max="1" width="18" style="2" customWidth="1"/>
    <col min="2" max="2" width="20.75" style="2" customWidth="1"/>
    <col min="3" max="14" width="13.75" style="2" customWidth="1"/>
    <col min="15" max="15" width="11.375" style="2" customWidth="1"/>
    <col min="16" max="16384" width="9.125" style="2"/>
  </cols>
  <sheetData>
    <row r="1" spans="1:15" ht="80.099999999999994" customHeight="1" x14ac:dyDescent="0.25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17" t="s">
        <v>35</v>
      </c>
    </row>
    <row r="2" spans="1:15" ht="25.5" customHeight="1" thickBot="1" x14ac:dyDescent="0.3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5" ht="16.5" thickTop="1" thickBot="1" x14ac:dyDescent="0.3">
      <c r="A3" s="11" t="s">
        <v>36</v>
      </c>
      <c r="B3" s="19"/>
      <c r="C3" s="19" t="s">
        <v>12</v>
      </c>
      <c r="D3" s="19" t="s">
        <v>13</v>
      </c>
      <c r="E3" s="19" t="s">
        <v>14</v>
      </c>
      <c r="F3" s="19" t="s">
        <v>15</v>
      </c>
      <c r="G3" s="19" t="s">
        <v>16</v>
      </c>
      <c r="H3" s="19" t="s">
        <v>17</v>
      </c>
      <c r="I3" s="19" t="s">
        <v>18</v>
      </c>
      <c r="J3" s="19" t="s">
        <v>19</v>
      </c>
      <c r="K3" s="19" t="s">
        <v>20</v>
      </c>
      <c r="L3" s="25" t="s">
        <v>21</v>
      </c>
      <c r="M3" s="25" t="s">
        <v>22</v>
      </c>
      <c r="N3" s="25" t="s">
        <v>23</v>
      </c>
    </row>
    <row r="4" spans="1:15" ht="15.75" thickTop="1" x14ac:dyDescent="0.25">
      <c r="A4" s="58" t="s">
        <v>37</v>
      </c>
      <c r="B4" s="32"/>
      <c r="C4" s="47">
        <v>28210</v>
      </c>
      <c r="D4" s="47">
        <v>28201</v>
      </c>
      <c r="E4" s="33">
        <v>28227</v>
      </c>
      <c r="F4" s="47">
        <v>27696</v>
      </c>
      <c r="G4" s="47"/>
      <c r="H4" s="33"/>
      <c r="I4" s="47"/>
      <c r="J4" s="47"/>
      <c r="K4" s="33"/>
      <c r="L4" s="47"/>
      <c r="M4" s="47"/>
      <c r="N4" s="33"/>
    </row>
    <row r="5" spans="1:15" ht="15.75" thickBot="1" x14ac:dyDescent="0.3">
      <c r="A5" s="59" t="s">
        <v>38</v>
      </c>
      <c r="B5" s="37"/>
      <c r="C5" s="38">
        <v>36268</v>
      </c>
      <c r="D5" s="38">
        <v>36358</v>
      </c>
      <c r="E5" s="34">
        <v>36387</v>
      </c>
      <c r="F5" s="38">
        <v>36242</v>
      </c>
      <c r="G5" s="38"/>
      <c r="H5" s="34"/>
      <c r="I5" s="38"/>
      <c r="J5" s="38"/>
      <c r="K5" s="34"/>
      <c r="L5" s="38"/>
      <c r="M5" s="38"/>
      <c r="N5" s="34"/>
    </row>
    <row r="6" spans="1:15" ht="16.5" thickTop="1" thickBot="1" x14ac:dyDescent="0.3">
      <c r="A6" s="40" t="s">
        <v>2</v>
      </c>
      <c r="B6" s="35"/>
      <c r="C6" s="35">
        <f>SUM(C4:C5)</f>
        <v>64478</v>
      </c>
      <c r="D6" s="35">
        <f>SUM(D4:D5)</f>
        <v>64559</v>
      </c>
      <c r="E6" s="35">
        <f>SUM(E4:E5)</f>
        <v>64614</v>
      </c>
      <c r="F6" s="35">
        <f>SUM(F4:F5)</f>
        <v>63938</v>
      </c>
      <c r="G6" s="35"/>
      <c r="H6" s="35"/>
      <c r="I6" s="35"/>
      <c r="J6" s="36"/>
      <c r="K6" s="36"/>
      <c r="L6" s="36"/>
      <c r="M6" s="36"/>
      <c r="N6" s="36"/>
    </row>
    <row r="7" spans="1:15" ht="15.75" thickTop="1" x14ac:dyDescent="0.25"/>
    <row r="10" spans="1:15" ht="18.75" thickBot="1" x14ac:dyDescent="0.3">
      <c r="A10" s="28" t="s">
        <v>50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5" ht="16.5" thickTop="1" thickBot="1" x14ac:dyDescent="0.3">
      <c r="A11" s="11" t="s">
        <v>36</v>
      </c>
      <c r="B11" s="19"/>
      <c r="C11" s="19" t="s">
        <v>12</v>
      </c>
      <c r="D11" s="19" t="s">
        <v>13</v>
      </c>
      <c r="E11" s="19" t="s">
        <v>14</v>
      </c>
      <c r="F11" s="19" t="s">
        <v>15</v>
      </c>
      <c r="G11" s="19" t="s">
        <v>16</v>
      </c>
      <c r="H11" s="19" t="s">
        <v>17</v>
      </c>
      <c r="I11" s="19" t="s">
        <v>18</v>
      </c>
      <c r="J11" s="19" t="s">
        <v>19</v>
      </c>
      <c r="K11" s="19" t="s">
        <v>20</v>
      </c>
      <c r="L11" s="25" t="s">
        <v>21</v>
      </c>
      <c r="M11" s="25" t="s">
        <v>22</v>
      </c>
      <c r="N11" s="25" t="s">
        <v>23</v>
      </c>
    </row>
    <row r="12" spans="1:15" ht="15.75" thickTop="1" x14ac:dyDescent="0.25">
      <c r="A12" s="58" t="s">
        <v>37</v>
      </c>
      <c r="B12" s="32"/>
      <c r="C12" s="47">
        <v>28210</v>
      </c>
      <c r="D12" s="47">
        <v>28423</v>
      </c>
      <c r="E12" s="33">
        <v>28635</v>
      </c>
      <c r="F12" s="47">
        <v>28853</v>
      </c>
      <c r="G12" s="47"/>
      <c r="H12" s="33"/>
      <c r="I12" s="47"/>
      <c r="J12" s="47"/>
      <c r="K12" s="33"/>
      <c r="L12" s="47"/>
      <c r="M12" s="47"/>
      <c r="N12" s="33"/>
    </row>
    <row r="13" spans="1:15" ht="15.75" thickBot="1" x14ac:dyDescent="0.3">
      <c r="A13" s="59" t="s">
        <v>38</v>
      </c>
      <c r="B13" s="37"/>
      <c r="C13" s="38">
        <v>36268</v>
      </c>
      <c r="D13" s="38">
        <v>36521</v>
      </c>
      <c r="E13" s="34">
        <v>36693</v>
      </c>
      <c r="F13" s="38">
        <v>36961</v>
      </c>
      <c r="G13" s="38"/>
      <c r="H13" s="34"/>
      <c r="I13" s="38"/>
      <c r="J13" s="38"/>
      <c r="K13" s="34"/>
      <c r="L13" s="38"/>
      <c r="M13" s="38"/>
      <c r="N13" s="34"/>
    </row>
    <row r="14" spans="1:15" ht="16.5" thickTop="1" thickBot="1" x14ac:dyDescent="0.3">
      <c r="A14" s="40" t="s">
        <v>2</v>
      </c>
      <c r="B14" s="35"/>
      <c r="C14" s="35">
        <f>SUM(C12:C13)</f>
        <v>64478</v>
      </c>
      <c r="D14" s="35">
        <f>SUM(D12:D13)</f>
        <v>64944</v>
      </c>
      <c r="E14" s="35">
        <f>SUM(E12:E13)</f>
        <v>65328</v>
      </c>
      <c r="F14" s="35">
        <f>SUM(F12:F13)</f>
        <v>65814</v>
      </c>
      <c r="G14" s="35"/>
      <c r="H14" s="35"/>
      <c r="I14" s="35"/>
      <c r="J14" s="36"/>
      <c r="K14" s="36"/>
      <c r="L14" s="36"/>
      <c r="M14" s="36"/>
      <c r="N14" s="36"/>
    </row>
    <row r="15" spans="1:15" ht="15.75" thickTop="1" x14ac:dyDescent="0.25">
      <c r="A15" s="70"/>
      <c r="B15" s="71"/>
      <c r="C15" s="71"/>
      <c r="D15" s="71"/>
      <c r="E15" s="71"/>
      <c r="F15" s="71"/>
      <c r="G15" s="71"/>
      <c r="H15" s="71"/>
      <c r="I15" s="71"/>
      <c r="J15" s="72"/>
      <c r="K15" s="72"/>
      <c r="L15" s="72"/>
      <c r="M15" s="72"/>
      <c r="N15" s="72"/>
    </row>
    <row r="18" spans="1:14" ht="27" customHeight="1" thickBot="1" x14ac:dyDescent="0.3">
      <c r="A18" s="28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16.5" thickTop="1" thickBot="1" x14ac:dyDescent="0.3">
      <c r="A19" s="11" t="s">
        <v>36</v>
      </c>
      <c r="B19" s="19"/>
      <c r="C19" s="19" t="s">
        <v>12</v>
      </c>
      <c r="D19" s="19" t="s">
        <v>13</v>
      </c>
      <c r="E19" s="19" t="s">
        <v>14</v>
      </c>
      <c r="F19" s="19" t="s">
        <v>15</v>
      </c>
      <c r="G19" s="19" t="s">
        <v>16</v>
      </c>
      <c r="H19" s="19" t="s">
        <v>17</v>
      </c>
      <c r="I19" s="19" t="s">
        <v>18</v>
      </c>
      <c r="J19" s="19" t="s">
        <v>19</v>
      </c>
      <c r="K19" s="19" t="s">
        <v>20</v>
      </c>
      <c r="L19" s="25" t="s">
        <v>21</v>
      </c>
      <c r="M19" s="25" t="s">
        <v>22</v>
      </c>
      <c r="N19" s="25" t="s">
        <v>23</v>
      </c>
    </row>
    <row r="20" spans="1:14" ht="15.75" thickTop="1" x14ac:dyDescent="0.25">
      <c r="A20" s="58" t="s">
        <v>37</v>
      </c>
      <c r="B20" s="32"/>
      <c r="C20" s="32">
        <v>1510.8830299999963</v>
      </c>
      <c r="D20" s="32">
        <v>3156.6286300000038</v>
      </c>
      <c r="E20" s="53">
        <v>4579.339629999994</v>
      </c>
      <c r="F20" s="32">
        <v>6021.2475199998689</v>
      </c>
      <c r="G20" s="32"/>
      <c r="H20" s="53"/>
      <c r="I20" s="32"/>
      <c r="J20" s="32"/>
      <c r="K20" s="53"/>
      <c r="L20" s="32"/>
      <c r="M20" s="32"/>
      <c r="N20" s="53"/>
    </row>
    <row r="21" spans="1:14" ht="15.75" thickBot="1" x14ac:dyDescent="0.3">
      <c r="A21" s="59" t="s">
        <v>38</v>
      </c>
      <c r="B21" s="37"/>
      <c r="C21" s="51">
        <v>686.8434500000053</v>
      </c>
      <c r="D21" s="51">
        <v>1374.7934000000014</v>
      </c>
      <c r="E21" s="54">
        <v>2058.5249699999963</v>
      </c>
      <c r="F21" s="51">
        <v>2744.5341699999944</v>
      </c>
      <c r="G21" s="51"/>
      <c r="H21" s="54"/>
      <c r="I21" s="51"/>
      <c r="J21" s="51"/>
      <c r="K21" s="54"/>
      <c r="L21" s="51"/>
      <c r="M21" s="51"/>
      <c r="N21" s="54"/>
    </row>
    <row r="22" spans="1:14" ht="16.5" thickTop="1" thickBot="1" x14ac:dyDescent="0.3">
      <c r="A22" s="40" t="s">
        <v>2</v>
      </c>
      <c r="B22" s="35"/>
      <c r="C22" s="52">
        <f>SUM(C20:C21)</f>
        <v>2197.7264800000016</v>
      </c>
      <c r="D22" s="52">
        <f>SUM(D20:D21)</f>
        <v>4531.4220300000052</v>
      </c>
      <c r="E22" s="52">
        <f>SUM(E20:E21)</f>
        <v>6637.8645999999899</v>
      </c>
      <c r="F22" s="52">
        <f>SUM(F20:F21)</f>
        <v>8765.7816899998634</v>
      </c>
      <c r="G22" s="52"/>
      <c r="H22" s="52"/>
      <c r="I22" s="52"/>
      <c r="J22" s="55"/>
      <c r="K22" s="55"/>
      <c r="L22" s="55"/>
      <c r="M22" s="55"/>
      <c r="N22" s="55"/>
    </row>
    <row r="23" spans="1:14" ht="15.75" thickTop="1" x14ac:dyDescent="0.25"/>
    <row r="26" spans="1:14" ht="29.25" customHeight="1" thickBot="1" x14ac:dyDescent="0.3">
      <c r="A26" s="28" t="s">
        <v>47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ht="16.5" thickTop="1" thickBot="1" x14ac:dyDescent="0.3">
      <c r="A27" s="11" t="s">
        <v>36</v>
      </c>
      <c r="B27" s="19"/>
      <c r="C27" s="19" t="s">
        <v>12</v>
      </c>
      <c r="D27" s="19" t="s">
        <v>13</v>
      </c>
      <c r="E27" s="19" t="s">
        <v>14</v>
      </c>
      <c r="F27" s="19" t="s">
        <v>15</v>
      </c>
      <c r="G27" s="19" t="s">
        <v>16</v>
      </c>
      <c r="H27" s="19" t="s">
        <v>17</v>
      </c>
      <c r="I27" s="19" t="s">
        <v>18</v>
      </c>
      <c r="J27" s="19" t="s">
        <v>19</v>
      </c>
      <c r="K27" s="19" t="s">
        <v>20</v>
      </c>
      <c r="L27" s="25" t="s">
        <v>21</v>
      </c>
      <c r="M27" s="25" t="s">
        <v>22</v>
      </c>
      <c r="N27" s="25" t="s">
        <v>23</v>
      </c>
    </row>
    <row r="28" spans="1:14" ht="15.75" thickTop="1" x14ac:dyDescent="0.25">
      <c r="A28" s="58" t="s">
        <v>37</v>
      </c>
      <c r="B28" s="32"/>
      <c r="C28" s="32">
        <f t="shared" ref="C28:N28" si="0">C20/C22*100</f>
        <v>68.747546327966859</v>
      </c>
      <c r="D28" s="53">
        <f t="shared" si="0"/>
        <v>69.660883693942765</v>
      </c>
      <c r="E28" s="53">
        <f t="shared" si="0"/>
        <v>68.98814462108794</v>
      </c>
      <c r="F28" s="53">
        <f t="shared" si="0"/>
        <v>68.690365935863994</v>
      </c>
      <c r="G28" s="53" t="e">
        <f t="shared" si="0"/>
        <v>#DIV/0!</v>
      </c>
      <c r="H28" s="53" t="e">
        <f t="shared" si="0"/>
        <v>#DIV/0!</v>
      </c>
      <c r="I28" s="53" t="e">
        <f t="shared" si="0"/>
        <v>#DIV/0!</v>
      </c>
      <c r="J28" s="53" t="e">
        <f t="shared" si="0"/>
        <v>#DIV/0!</v>
      </c>
      <c r="K28" s="53" t="e">
        <f t="shared" si="0"/>
        <v>#DIV/0!</v>
      </c>
      <c r="L28" s="53" t="e">
        <f t="shared" si="0"/>
        <v>#DIV/0!</v>
      </c>
      <c r="M28" s="53" t="e">
        <f t="shared" si="0"/>
        <v>#DIV/0!</v>
      </c>
      <c r="N28" s="53" t="e">
        <f t="shared" si="0"/>
        <v>#DIV/0!</v>
      </c>
    </row>
    <row r="29" spans="1:14" ht="15.75" thickBot="1" x14ac:dyDescent="0.3">
      <c r="A29" s="59" t="s">
        <v>38</v>
      </c>
      <c r="B29" s="37"/>
      <c r="C29" s="51">
        <f t="shared" ref="C29:N29" si="1">C21/C22*100</f>
        <v>31.252453672033148</v>
      </c>
      <c r="D29" s="54">
        <f t="shared" si="1"/>
        <v>30.339116306057235</v>
      </c>
      <c r="E29" s="54">
        <f t="shared" si="1"/>
        <v>31.011855378912056</v>
      </c>
      <c r="F29" s="54">
        <f t="shared" si="1"/>
        <v>31.309634064136009</v>
      </c>
      <c r="G29" s="54" t="e">
        <f t="shared" si="1"/>
        <v>#DIV/0!</v>
      </c>
      <c r="H29" s="54" t="e">
        <f t="shared" si="1"/>
        <v>#DIV/0!</v>
      </c>
      <c r="I29" s="54" t="e">
        <f t="shared" si="1"/>
        <v>#DIV/0!</v>
      </c>
      <c r="J29" s="54" t="e">
        <f t="shared" si="1"/>
        <v>#DIV/0!</v>
      </c>
      <c r="K29" s="54" t="e">
        <f t="shared" si="1"/>
        <v>#DIV/0!</v>
      </c>
      <c r="L29" s="54" t="e">
        <f t="shared" si="1"/>
        <v>#DIV/0!</v>
      </c>
      <c r="M29" s="54" t="e">
        <f t="shared" si="1"/>
        <v>#DIV/0!</v>
      </c>
      <c r="N29" s="54" t="e">
        <f t="shared" si="1"/>
        <v>#DIV/0!</v>
      </c>
    </row>
    <row r="30" spans="1:14" ht="16.5" thickTop="1" thickBot="1" x14ac:dyDescent="0.3">
      <c r="A30" s="40" t="s">
        <v>2</v>
      </c>
      <c r="B30" s="35"/>
      <c r="C30" s="52">
        <f t="shared" ref="C30:N30" si="2">SUM(C28:C29)</f>
        <v>100</v>
      </c>
      <c r="D30" s="52">
        <f t="shared" si="2"/>
        <v>100</v>
      </c>
      <c r="E30" s="52">
        <f t="shared" si="2"/>
        <v>100</v>
      </c>
      <c r="F30" s="52">
        <f t="shared" si="2"/>
        <v>100</v>
      </c>
      <c r="G30" s="52" t="e">
        <f t="shared" si="2"/>
        <v>#DIV/0!</v>
      </c>
      <c r="H30" s="52" t="e">
        <f t="shared" si="2"/>
        <v>#DIV/0!</v>
      </c>
      <c r="I30" s="52" t="e">
        <f t="shared" si="2"/>
        <v>#DIV/0!</v>
      </c>
      <c r="J30" s="52" t="e">
        <f t="shared" si="2"/>
        <v>#DIV/0!</v>
      </c>
      <c r="K30" s="52" t="e">
        <f t="shared" si="2"/>
        <v>#DIV/0!</v>
      </c>
      <c r="L30" s="52" t="e">
        <f t="shared" si="2"/>
        <v>#DIV/0!</v>
      </c>
      <c r="M30" s="52" t="e">
        <f t="shared" si="2"/>
        <v>#DIV/0!</v>
      </c>
      <c r="N30" s="52" t="e">
        <f t="shared" si="2"/>
        <v>#DIV/0!</v>
      </c>
    </row>
    <row r="31" spans="1:14" ht="15.75" thickTop="1" x14ac:dyDescent="0.25"/>
  </sheetData>
  <mergeCells count="1">
    <mergeCell ref="B1:N1"/>
  </mergeCells>
  <hyperlinks>
    <hyperlink ref="O1" location="სარჩევი!A1" display="სარჩევში დაბრუნება" xr:uid="{63E9B612-3BD5-416E-8556-9DE69EDB0CF6}"/>
  </hyperlink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72A6-370C-494C-9E5A-F25A4B64FF2E}">
  <dimension ref="A1:O24"/>
  <sheetViews>
    <sheetView showGridLines="0" workbookViewId="0">
      <selection activeCell="F13" sqref="F13"/>
    </sheetView>
  </sheetViews>
  <sheetFormatPr defaultColWidth="9.125" defaultRowHeight="15" x14ac:dyDescent="0.25"/>
  <cols>
    <col min="1" max="1" width="18" style="2" customWidth="1"/>
    <col min="2" max="2" width="20.75" style="2" customWidth="1"/>
    <col min="3" max="14" width="13.75" style="2" customWidth="1"/>
    <col min="15" max="15" width="11.375" style="2" customWidth="1"/>
    <col min="16" max="16384" width="9.125" style="2"/>
  </cols>
  <sheetData>
    <row r="1" spans="1:15" ht="80.099999999999994" customHeight="1" x14ac:dyDescent="0.25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17" t="s">
        <v>35</v>
      </c>
    </row>
    <row r="2" spans="1:15" ht="26.25" customHeight="1" thickBot="1" x14ac:dyDescent="0.3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5" ht="16.5" thickTop="1" thickBot="1" x14ac:dyDescent="0.3">
      <c r="A3" s="19" t="s">
        <v>39</v>
      </c>
      <c r="B3" s="19"/>
      <c r="C3" s="19" t="s">
        <v>12</v>
      </c>
      <c r="D3" s="19" t="s">
        <v>13</v>
      </c>
      <c r="E3" s="19" t="s">
        <v>14</v>
      </c>
      <c r="F3" s="19" t="s">
        <v>15</v>
      </c>
      <c r="G3" s="19" t="s">
        <v>16</v>
      </c>
      <c r="H3" s="19" t="s">
        <v>17</v>
      </c>
      <c r="I3" s="19" t="s">
        <v>18</v>
      </c>
      <c r="J3" s="19" t="s">
        <v>19</v>
      </c>
      <c r="K3" s="19" t="s">
        <v>20</v>
      </c>
      <c r="L3" s="19" t="s">
        <v>21</v>
      </c>
      <c r="M3" s="19" t="s">
        <v>22</v>
      </c>
      <c r="N3" s="19" t="s">
        <v>23</v>
      </c>
    </row>
    <row r="4" spans="1:15" ht="15.75" thickTop="1" x14ac:dyDescent="0.25">
      <c r="A4" s="9" t="s">
        <v>9</v>
      </c>
      <c r="B4" s="6"/>
      <c r="C4" s="38">
        <v>62889</v>
      </c>
      <c r="D4" s="38">
        <v>63580</v>
      </c>
      <c r="E4" s="38">
        <v>64068</v>
      </c>
      <c r="F4" s="38">
        <v>64642</v>
      </c>
      <c r="G4" s="38"/>
      <c r="H4" s="38"/>
      <c r="I4" s="38"/>
      <c r="J4" s="38"/>
      <c r="K4" s="38"/>
      <c r="L4" s="38"/>
      <c r="M4" s="38"/>
      <c r="N4" s="38"/>
    </row>
    <row r="5" spans="1:15" x14ac:dyDescent="0.25">
      <c r="A5" s="9" t="s">
        <v>10</v>
      </c>
      <c r="B5" s="6"/>
      <c r="C5" s="38">
        <v>63463</v>
      </c>
      <c r="D5" s="38">
        <v>63987</v>
      </c>
      <c r="E5" s="38">
        <v>64395</v>
      </c>
      <c r="F5" s="38">
        <v>64933</v>
      </c>
      <c r="G5" s="38"/>
      <c r="H5" s="38"/>
      <c r="I5" s="38"/>
      <c r="J5" s="38"/>
      <c r="K5" s="38"/>
      <c r="L5" s="38"/>
      <c r="M5" s="38"/>
      <c r="N5" s="38"/>
    </row>
    <row r="6" spans="1:15" ht="15.75" thickBot="1" x14ac:dyDescent="0.3">
      <c r="A6" s="10" t="s">
        <v>11</v>
      </c>
      <c r="B6" s="7"/>
      <c r="C6" s="39">
        <v>35806</v>
      </c>
      <c r="D6" s="39">
        <v>36689</v>
      </c>
      <c r="E6" s="39">
        <v>37213</v>
      </c>
      <c r="F6" s="39">
        <v>37813</v>
      </c>
      <c r="G6" s="39"/>
      <c r="H6" s="39"/>
      <c r="I6" s="39"/>
      <c r="J6" s="39"/>
      <c r="K6" s="39"/>
      <c r="L6" s="39"/>
      <c r="M6" s="39"/>
      <c r="N6" s="39"/>
    </row>
    <row r="7" spans="1:15" ht="15.75" thickTop="1" x14ac:dyDescent="0.25"/>
    <row r="10" spans="1:15" ht="24.75" customHeight="1" thickBot="1" x14ac:dyDescent="0.3">
      <c r="A10" s="28" t="s">
        <v>44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5" ht="16.5" thickTop="1" thickBot="1" x14ac:dyDescent="0.3">
      <c r="A11" s="19" t="s">
        <v>39</v>
      </c>
      <c r="B11" s="19"/>
      <c r="C11" s="19" t="s">
        <v>12</v>
      </c>
      <c r="D11" s="19" t="s">
        <v>13</v>
      </c>
      <c r="E11" s="19" t="s">
        <v>14</v>
      </c>
      <c r="F11" s="19" t="s">
        <v>15</v>
      </c>
      <c r="G11" s="19" t="s">
        <v>16</v>
      </c>
      <c r="H11" s="19" t="s">
        <v>17</v>
      </c>
      <c r="I11" s="19" t="s">
        <v>18</v>
      </c>
      <c r="J11" s="19" t="s">
        <v>19</v>
      </c>
      <c r="K11" s="19" t="s">
        <v>20</v>
      </c>
      <c r="L11" s="19" t="s">
        <v>21</v>
      </c>
      <c r="M11" s="19" t="s">
        <v>22</v>
      </c>
      <c r="N11" s="19" t="s">
        <v>23</v>
      </c>
    </row>
    <row r="12" spans="1:15" ht="15.75" thickTop="1" x14ac:dyDescent="0.25">
      <c r="A12" s="9" t="s">
        <v>9</v>
      </c>
      <c r="B12" s="6"/>
      <c r="C12" s="51">
        <v>1732.6733599999579</v>
      </c>
      <c r="D12" s="51">
        <v>3601.3590099999228</v>
      </c>
      <c r="E12" s="51">
        <v>5242.3778399993034</v>
      </c>
      <c r="F12" s="51">
        <v>6905.7878700192896</v>
      </c>
      <c r="G12" s="51"/>
      <c r="H12" s="51"/>
      <c r="I12" s="51"/>
      <c r="J12" s="51"/>
      <c r="K12" s="51"/>
      <c r="L12" s="51"/>
      <c r="M12" s="51"/>
      <c r="N12" s="51"/>
    </row>
    <row r="13" spans="1:15" x14ac:dyDescent="0.25">
      <c r="A13" s="9" t="s">
        <v>10</v>
      </c>
      <c r="B13" s="6"/>
      <c r="C13" s="51">
        <v>303.20999999999998</v>
      </c>
      <c r="D13" s="51">
        <v>606.65250000000003</v>
      </c>
      <c r="E13" s="51">
        <v>910.20600000000002</v>
      </c>
      <c r="F13" s="51">
        <v>1212.7705000000001</v>
      </c>
      <c r="G13" s="51"/>
      <c r="H13" s="51"/>
      <c r="I13" s="51"/>
      <c r="J13" s="51"/>
      <c r="K13" s="51"/>
      <c r="L13" s="51"/>
      <c r="M13" s="51"/>
      <c r="N13" s="51"/>
    </row>
    <row r="14" spans="1:15" ht="15.75" thickBot="1" x14ac:dyDescent="0.3">
      <c r="A14" s="10" t="s">
        <v>11</v>
      </c>
      <c r="B14" s="7"/>
      <c r="C14" s="37">
        <v>161.84311999999838</v>
      </c>
      <c r="D14" s="37">
        <v>323.41052000000224</v>
      </c>
      <c r="E14" s="37">
        <v>485.28075999992456</v>
      </c>
      <c r="F14" s="37">
        <v>647.22332000132167</v>
      </c>
      <c r="G14" s="37"/>
      <c r="H14" s="37"/>
      <c r="I14" s="37"/>
      <c r="J14" s="37"/>
      <c r="K14" s="37"/>
      <c r="L14" s="37"/>
      <c r="M14" s="37"/>
      <c r="N14" s="37"/>
    </row>
    <row r="15" spans="1:15" ht="16.5" thickTop="1" thickBot="1" x14ac:dyDescent="0.3">
      <c r="A15" s="27" t="s">
        <v>2</v>
      </c>
      <c r="B15" s="19"/>
      <c r="C15" s="52">
        <f>SUM(C12:C14)</f>
        <v>2197.7264799999562</v>
      </c>
      <c r="D15" s="52">
        <f>SUM(D12:D14)</f>
        <v>4531.4220299999251</v>
      </c>
      <c r="E15" s="52">
        <f>SUM(E12:E14)</f>
        <v>6637.8645999992277</v>
      </c>
      <c r="F15" s="52">
        <f>SUM(F12:F14)</f>
        <v>8765.7816900206108</v>
      </c>
      <c r="G15" s="52"/>
      <c r="H15" s="52"/>
      <c r="I15" s="52"/>
      <c r="J15" s="52"/>
      <c r="K15" s="52"/>
      <c r="L15" s="52"/>
      <c r="M15" s="52"/>
      <c r="N15" s="52"/>
    </row>
    <row r="16" spans="1:15" ht="15.75" thickTop="1" x14ac:dyDescent="0.25"/>
    <row r="18" spans="1:14" ht="31.5" customHeight="1" thickBot="1" x14ac:dyDescent="0.3">
      <c r="A18" s="28" t="s">
        <v>45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16.5" thickTop="1" thickBot="1" x14ac:dyDescent="0.3">
      <c r="A19" s="19" t="s">
        <v>39</v>
      </c>
      <c r="B19" s="19"/>
      <c r="C19" s="19" t="s">
        <v>12</v>
      </c>
      <c r="D19" s="19" t="s">
        <v>13</v>
      </c>
      <c r="E19" s="19" t="s">
        <v>14</v>
      </c>
      <c r="F19" s="19" t="s">
        <v>15</v>
      </c>
      <c r="G19" s="19" t="s">
        <v>16</v>
      </c>
      <c r="H19" s="19" t="s">
        <v>17</v>
      </c>
      <c r="I19" s="19" t="s">
        <v>18</v>
      </c>
      <c r="J19" s="19" t="s">
        <v>19</v>
      </c>
      <c r="K19" s="19" t="s">
        <v>20</v>
      </c>
      <c r="L19" s="19" t="s">
        <v>21</v>
      </c>
      <c r="M19" s="19" t="s">
        <v>22</v>
      </c>
      <c r="N19" s="19" t="s">
        <v>23</v>
      </c>
    </row>
    <row r="20" spans="1:14" ht="15.75" thickTop="1" x14ac:dyDescent="0.25">
      <c r="A20" s="9" t="s">
        <v>9</v>
      </c>
      <c r="B20" s="6"/>
      <c r="C20" s="54">
        <f t="shared" ref="C20:N20" si="0">C12/C15*100</f>
        <v>78.839354021888681</v>
      </c>
      <c r="D20" s="54">
        <f t="shared" si="0"/>
        <v>79.475250509826878</v>
      </c>
      <c r="E20" s="54">
        <f t="shared" si="0"/>
        <v>78.9768721706061</v>
      </c>
      <c r="F20" s="54">
        <f t="shared" si="0"/>
        <v>78.781198462667305</v>
      </c>
      <c r="G20" s="54" t="e">
        <f t="shared" si="0"/>
        <v>#DIV/0!</v>
      </c>
      <c r="H20" s="54" t="e">
        <f t="shared" si="0"/>
        <v>#DIV/0!</v>
      </c>
      <c r="I20" s="54" t="e">
        <f t="shared" si="0"/>
        <v>#DIV/0!</v>
      </c>
      <c r="J20" s="54" t="e">
        <f t="shared" si="0"/>
        <v>#DIV/0!</v>
      </c>
      <c r="K20" s="54" t="e">
        <f t="shared" si="0"/>
        <v>#DIV/0!</v>
      </c>
      <c r="L20" s="54" t="e">
        <f t="shared" si="0"/>
        <v>#DIV/0!</v>
      </c>
      <c r="M20" s="54" t="e">
        <f t="shared" si="0"/>
        <v>#DIV/0!</v>
      </c>
      <c r="N20" s="54" t="e">
        <f t="shared" si="0"/>
        <v>#DIV/0!</v>
      </c>
    </row>
    <row r="21" spans="1:14" x14ac:dyDescent="0.25">
      <c r="A21" s="9" t="s">
        <v>10</v>
      </c>
      <c r="B21" s="6"/>
      <c r="C21" s="54">
        <f t="shared" ref="C21:N21" si="1">C13/C15*100</f>
        <v>13.79653031254399</v>
      </c>
      <c r="D21" s="54">
        <f t="shared" si="1"/>
        <v>13.387684836762158</v>
      </c>
      <c r="E21" s="54">
        <f t="shared" si="1"/>
        <v>13.712331523003737</v>
      </c>
      <c r="F21" s="54">
        <f t="shared" si="1"/>
        <v>13.835280673036571</v>
      </c>
      <c r="G21" s="54" t="e">
        <f t="shared" si="1"/>
        <v>#DIV/0!</v>
      </c>
      <c r="H21" s="54" t="e">
        <f t="shared" si="1"/>
        <v>#DIV/0!</v>
      </c>
      <c r="I21" s="54" t="e">
        <f t="shared" si="1"/>
        <v>#DIV/0!</v>
      </c>
      <c r="J21" s="54" t="e">
        <f t="shared" si="1"/>
        <v>#DIV/0!</v>
      </c>
      <c r="K21" s="54" t="e">
        <f t="shared" si="1"/>
        <v>#DIV/0!</v>
      </c>
      <c r="L21" s="54" t="e">
        <f t="shared" si="1"/>
        <v>#DIV/0!</v>
      </c>
      <c r="M21" s="54" t="e">
        <f t="shared" si="1"/>
        <v>#DIV/0!</v>
      </c>
      <c r="N21" s="54" t="e">
        <f t="shared" si="1"/>
        <v>#DIV/0!</v>
      </c>
    </row>
    <row r="22" spans="1:14" ht="15.75" thickBot="1" x14ac:dyDescent="0.3">
      <c r="A22" s="10" t="s">
        <v>11</v>
      </c>
      <c r="B22" s="7"/>
      <c r="C22" s="54">
        <f t="shared" ref="C22:N22" si="2">C14/C15*100</f>
        <v>7.3641156655673372</v>
      </c>
      <c r="D22" s="54">
        <f t="shared" si="2"/>
        <v>7.1370646534109641</v>
      </c>
      <c r="E22" s="54">
        <f t="shared" si="2"/>
        <v>7.3107963063901753</v>
      </c>
      <c r="F22" s="54">
        <f t="shared" si="2"/>
        <v>7.3835208642961296</v>
      </c>
      <c r="G22" s="54" t="e">
        <f t="shared" si="2"/>
        <v>#DIV/0!</v>
      </c>
      <c r="H22" s="54" t="e">
        <f t="shared" si="2"/>
        <v>#DIV/0!</v>
      </c>
      <c r="I22" s="54" t="e">
        <f t="shared" si="2"/>
        <v>#DIV/0!</v>
      </c>
      <c r="J22" s="54" t="e">
        <f t="shared" si="2"/>
        <v>#DIV/0!</v>
      </c>
      <c r="K22" s="54" t="e">
        <f t="shared" si="2"/>
        <v>#DIV/0!</v>
      </c>
      <c r="L22" s="54" t="e">
        <f t="shared" si="2"/>
        <v>#DIV/0!</v>
      </c>
      <c r="M22" s="54" t="e">
        <f t="shared" si="2"/>
        <v>#DIV/0!</v>
      </c>
      <c r="N22" s="54" t="e">
        <f t="shared" si="2"/>
        <v>#DIV/0!</v>
      </c>
    </row>
    <row r="23" spans="1:14" ht="16.5" thickTop="1" thickBot="1" x14ac:dyDescent="0.3">
      <c r="A23" s="27" t="s">
        <v>2</v>
      </c>
      <c r="B23" s="19"/>
      <c r="C23" s="52">
        <f t="shared" ref="C23:N23" si="3">SUM(C20:C22)</f>
        <v>100.00000000000001</v>
      </c>
      <c r="D23" s="52">
        <f t="shared" si="3"/>
        <v>100</v>
      </c>
      <c r="E23" s="52">
        <f t="shared" si="3"/>
        <v>100.00000000000001</v>
      </c>
      <c r="F23" s="52">
        <f t="shared" si="3"/>
        <v>100.00000000000001</v>
      </c>
      <c r="G23" s="52" t="e">
        <f t="shared" si="3"/>
        <v>#DIV/0!</v>
      </c>
      <c r="H23" s="52" t="e">
        <f t="shared" si="3"/>
        <v>#DIV/0!</v>
      </c>
      <c r="I23" s="52" t="e">
        <f t="shared" si="3"/>
        <v>#DIV/0!</v>
      </c>
      <c r="J23" s="52" t="e">
        <f t="shared" si="3"/>
        <v>#DIV/0!</v>
      </c>
      <c r="K23" s="52" t="e">
        <f t="shared" si="3"/>
        <v>#DIV/0!</v>
      </c>
      <c r="L23" s="52" t="e">
        <f t="shared" si="3"/>
        <v>#DIV/0!</v>
      </c>
      <c r="M23" s="52" t="e">
        <f t="shared" si="3"/>
        <v>#DIV/0!</v>
      </c>
      <c r="N23" s="52" t="e">
        <f t="shared" si="3"/>
        <v>#DIV/0!</v>
      </c>
    </row>
    <row r="24" spans="1:14" ht="15.75" thickTop="1" x14ac:dyDescent="0.25"/>
  </sheetData>
  <mergeCells count="1">
    <mergeCell ref="B1:N1"/>
  </mergeCells>
  <hyperlinks>
    <hyperlink ref="O1" location="სარჩევი!A1" display="სარჩევში დაბრუნება" xr:uid="{6C6090CA-A31D-4557-A47B-4278F9FE91F7}"/>
  </hyperlink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"/>
  <sheetViews>
    <sheetView showGridLines="0" topLeftCell="A10" workbookViewId="0">
      <selection activeCell="H24" sqref="H24"/>
    </sheetView>
  </sheetViews>
  <sheetFormatPr defaultColWidth="9.125" defaultRowHeight="15" x14ac:dyDescent="0.25"/>
  <cols>
    <col min="1" max="1" width="18" style="2" customWidth="1"/>
    <col min="2" max="2" width="20.75" style="2" customWidth="1"/>
    <col min="3" max="14" width="13.75" style="2" customWidth="1"/>
    <col min="15" max="15" width="11.375" style="2" customWidth="1"/>
    <col min="16" max="16384" width="9.125" style="2"/>
  </cols>
  <sheetData>
    <row r="1" spans="1:15" ht="80.099999999999994" customHeight="1" x14ac:dyDescent="0.25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17" t="s">
        <v>35</v>
      </c>
    </row>
    <row r="2" spans="1:15" ht="26.25" customHeight="1" thickBot="1" x14ac:dyDescent="0.3">
      <c r="A2" s="5" t="s">
        <v>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16.5" thickTop="1" thickBot="1" x14ac:dyDescent="0.3">
      <c r="A3" s="8"/>
      <c r="B3" s="8"/>
      <c r="C3" s="19" t="s">
        <v>12</v>
      </c>
      <c r="D3" s="19" t="s">
        <v>13</v>
      </c>
      <c r="E3" s="19" t="s">
        <v>14</v>
      </c>
      <c r="F3" s="19" t="s">
        <v>15</v>
      </c>
      <c r="G3" s="19" t="s">
        <v>16</v>
      </c>
      <c r="H3" s="19" t="s">
        <v>17</v>
      </c>
      <c r="I3" s="19" t="s">
        <v>18</v>
      </c>
      <c r="J3" s="19" t="s">
        <v>19</v>
      </c>
      <c r="K3" s="19" t="s">
        <v>20</v>
      </c>
      <c r="L3" s="25" t="s">
        <v>21</v>
      </c>
      <c r="M3" s="25" t="s">
        <v>22</v>
      </c>
      <c r="N3" s="25" t="s">
        <v>23</v>
      </c>
    </row>
    <row r="4" spans="1:15" ht="15.75" thickTop="1" x14ac:dyDescent="0.25">
      <c r="A4" s="61" t="s">
        <v>28</v>
      </c>
      <c r="B4" s="9" t="s">
        <v>9</v>
      </c>
      <c r="C4" s="38">
        <v>27509</v>
      </c>
      <c r="D4" s="38">
        <v>27827</v>
      </c>
      <c r="E4" s="38">
        <v>28088</v>
      </c>
      <c r="F4" s="38">
        <v>28339</v>
      </c>
      <c r="G4" s="34"/>
      <c r="H4" s="34"/>
      <c r="I4" s="34"/>
      <c r="J4" s="34"/>
      <c r="K4" s="34"/>
      <c r="L4" s="41"/>
      <c r="M4" s="41"/>
      <c r="N4" s="38"/>
    </row>
    <row r="5" spans="1:15" x14ac:dyDescent="0.25">
      <c r="A5" s="62"/>
      <c r="B5" s="9" t="s">
        <v>10</v>
      </c>
      <c r="C5" s="38">
        <v>27784</v>
      </c>
      <c r="D5" s="38">
        <v>28017</v>
      </c>
      <c r="E5" s="38">
        <v>28235</v>
      </c>
      <c r="F5" s="38">
        <v>28478</v>
      </c>
      <c r="G5" s="34"/>
      <c r="H5" s="34"/>
      <c r="I5" s="34"/>
      <c r="J5" s="34"/>
      <c r="K5" s="34"/>
      <c r="L5" s="41"/>
      <c r="M5" s="41"/>
      <c r="N5" s="38"/>
    </row>
    <row r="6" spans="1:15" ht="15.75" thickBot="1" x14ac:dyDescent="0.3">
      <c r="A6" s="63"/>
      <c r="B6" s="10" t="s">
        <v>11</v>
      </c>
      <c r="C6" s="39">
        <v>2887</v>
      </c>
      <c r="D6" s="39">
        <v>3085</v>
      </c>
      <c r="E6" s="39">
        <v>3339</v>
      </c>
      <c r="F6" s="39">
        <v>3569</v>
      </c>
      <c r="G6" s="42"/>
      <c r="H6" s="42"/>
      <c r="I6" s="42"/>
      <c r="J6" s="42"/>
      <c r="K6" s="42"/>
      <c r="L6" s="43"/>
      <c r="M6" s="43"/>
      <c r="N6" s="39"/>
    </row>
    <row r="7" spans="1:15" ht="15.75" thickTop="1" x14ac:dyDescent="0.25">
      <c r="A7" s="61" t="s">
        <v>42</v>
      </c>
      <c r="B7" s="9" t="s">
        <v>9</v>
      </c>
      <c r="C7" s="38">
        <v>35380</v>
      </c>
      <c r="D7" s="38">
        <v>35753</v>
      </c>
      <c r="E7" s="38">
        <v>35980</v>
      </c>
      <c r="F7" s="38">
        <v>36303</v>
      </c>
      <c r="G7" s="34"/>
      <c r="H7" s="34"/>
      <c r="I7" s="34"/>
      <c r="J7" s="34"/>
      <c r="K7" s="34"/>
      <c r="L7" s="41"/>
      <c r="M7" s="41"/>
      <c r="N7" s="38"/>
    </row>
    <row r="8" spans="1:15" x14ac:dyDescent="0.25">
      <c r="A8" s="62"/>
      <c r="B8" s="9" t="s">
        <v>10</v>
      </c>
      <c r="C8" s="38">
        <v>35679</v>
      </c>
      <c r="D8" s="38">
        <v>35970</v>
      </c>
      <c r="E8" s="38">
        <v>36160</v>
      </c>
      <c r="F8" s="38">
        <v>36455</v>
      </c>
      <c r="G8" s="34"/>
      <c r="H8" s="34"/>
      <c r="I8" s="34"/>
      <c r="J8" s="34"/>
      <c r="K8" s="34"/>
      <c r="L8" s="41"/>
      <c r="M8" s="41"/>
      <c r="N8" s="38"/>
    </row>
    <row r="9" spans="1:15" ht="15.75" thickBot="1" x14ac:dyDescent="0.3">
      <c r="A9" s="63"/>
      <c r="B9" s="10" t="s">
        <v>11</v>
      </c>
      <c r="C9" s="39">
        <v>32919</v>
      </c>
      <c r="D9" s="39">
        <v>33604</v>
      </c>
      <c r="E9" s="39">
        <v>33874</v>
      </c>
      <c r="F9" s="39">
        <v>34244</v>
      </c>
      <c r="G9" s="42"/>
      <c r="H9" s="42"/>
      <c r="I9" s="42"/>
      <c r="J9" s="42"/>
      <c r="K9" s="42"/>
      <c r="L9" s="43"/>
      <c r="M9" s="43"/>
      <c r="N9" s="39"/>
    </row>
    <row r="10" spans="1:15" ht="15.75" thickTop="1" x14ac:dyDescent="0.25"/>
    <row r="13" spans="1:15" ht="30.75" customHeight="1" thickBot="1" x14ac:dyDescent="0.3">
      <c r="A13" s="5" t="s">
        <v>49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5" ht="16.5" thickTop="1" thickBot="1" x14ac:dyDescent="0.3">
      <c r="A14" s="8"/>
      <c r="B14" s="8"/>
      <c r="C14" s="19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  <c r="I14" s="19" t="s">
        <v>18</v>
      </c>
      <c r="J14" s="19" t="s">
        <v>19</v>
      </c>
      <c r="K14" s="19" t="s">
        <v>20</v>
      </c>
      <c r="L14" s="25" t="s">
        <v>21</v>
      </c>
      <c r="M14" s="25" t="s">
        <v>22</v>
      </c>
      <c r="N14" s="25" t="s">
        <v>23</v>
      </c>
    </row>
    <row r="15" spans="1:15" ht="15.75" thickTop="1" x14ac:dyDescent="0.25">
      <c r="A15" s="61" t="s">
        <v>28</v>
      </c>
      <c r="B15" s="9" t="s">
        <v>9</v>
      </c>
      <c r="C15" s="51">
        <v>1383.6282899999881</v>
      </c>
      <c r="D15" s="51">
        <v>2902.2475699999782</v>
      </c>
      <c r="E15" s="51">
        <v>4197.2756099999651</v>
      </c>
      <c r="F15" s="51">
        <v>5512.819820000158</v>
      </c>
      <c r="G15" s="34"/>
      <c r="H15" s="34"/>
      <c r="I15" s="34"/>
      <c r="J15" s="34"/>
      <c r="K15" s="34"/>
      <c r="L15" s="41"/>
      <c r="M15" s="41"/>
      <c r="N15" s="38"/>
    </row>
    <row r="16" spans="1:15" x14ac:dyDescent="0.25">
      <c r="A16" s="64"/>
      <c r="B16" s="9" t="s">
        <v>10</v>
      </c>
      <c r="C16" s="51">
        <v>114.2055</v>
      </c>
      <c r="D16" s="51">
        <v>228.3775</v>
      </c>
      <c r="E16" s="51">
        <v>342.6225</v>
      </c>
      <c r="F16" s="51">
        <v>455.72449999999998</v>
      </c>
      <c r="G16" s="34"/>
      <c r="H16" s="34"/>
      <c r="I16" s="34"/>
      <c r="J16" s="34"/>
      <c r="K16" s="34"/>
      <c r="L16" s="41"/>
      <c r="M16" s="41"/>
      <c r="N16" s="38"/>
    </row>
    <row r="17" spans="1:14" ht="15.75" thickBot="1" x14ac:dyDescent="0.3">
      <c r="A17" s="64"/>
      <c r="B17" s="9" t="s">
        <v>11</v>
      </c>
      <c r="C17" s="51">
        <v>13.049240000000848</v>
      </c>
      <c r="D17" s="51">
        <v>26.003560000001716</v>
      </c>
      <c r="E17" s="51">
        <v>39.441519999999848</v>
      </c>
      <c r="F17" s="51">
        <v>52.703199999988634</v>
      </c>
      <c r="G17" s="34"/>
      <c r="H17" s="34"/>
      <c r="I17" s="34"/>
      <c r="J17" s="34"/>
      <c r="K17" s="34"/>
      <c r="L17" s="41"/>
      <c r="M17" s="41"/>
      <c r="N17" s="38"/>
    </row>
    <row r="18" spans="1:14" ht="16.5" thickTop="1" thickBot="1" x14ac:dyDescent="0.3">
      <c r="A18" s="63"/>
      <c r="B18" s="13" t="s">
        <v>2</v>
      </c>
      <c r="C18" s="56">
        <f>SUM(C15:C17)</f>
        <v>1510.8830299999888</v>
      </c>
      <c r="D18" s="56">
        <f>SUM(D15:D17)</f>
        <v>3156.6286299999801</v>
      </c>
      <c r="E18" s="56">
        <f>SUM(E15:E17)</f>
        <v>4579.3396299999649</v>
      </c>
      <c r="F18" s="56">
        <f>SUM(F15:F17)</f>
        <v>6021.2475200001472</v>
      </c>
      <c r="G18" s="44"/>
      <c r="H18" s="44"/>
      <c r="I18" s="44"/>
      <c r="J18" s="44"/>
      <c r="K18" s="44"/>
      <c r="L18" s="44"/>
      <c r="M18" s="45"/>
      <c r="N18" s="48"/>
    </row>
    <row r="19" spans="1:14" ht="15.75" thickTop="1" x14ac:dyDescent="0.25">
      <c r="A19" s="61" t="s">
        <v>42</v>
      </c>
      <c r="B19" s="9" t="s">
        <v>9</v>
      </c>
      <c r="C19" s="51">
        <v>349.04506999996977</v>
      </c>
      <c r="D19" s="51">
        <v>699.11143999994511</v>
      </c>
      <c r="E19" s="51">
        <v>1045.1022299993385</v>
      </c>
      <c r="F19" s="51">
        <v>1392.9680499984559</v>
      </c>
      <c r="G19" s="34"/>
      <c r="H19" s="34"/>
      <c r="I19" s="34"/>
      <c r="J19" s="34"/>
      <c r="K19" s="34"/>
      <c r="L19" s="41"/>
      <c r="M19" s="41"/>
      <c r="N19" s="38"/>
    </row>
    <row r="20" spans="1:14" x14ac:dyDescent="0.25">
      <c r="A20" s="64"/>
      <c r="B20" s="9" t="s">
        <v>10</v>
      </c>
      <c r="C20" s="51">
        <v>189.00450000000001</v>
      </c>
      <c r="D20" s="51">
        <v>378.27499999999998</v>
      </c>
      <c r="E20" s="51">
        <v>567.58349999999996</v>
      </c>
      <c r="F20" s="51">
        <v>757.04600000000005</v>
      </c>
      <c r="G20" s="34"/>
      <c r="H20" s="34"/>
      <c r="I20" s="34"/>
      <c r="J20" s="34"/>
      <c r="K20" s="34"/>
      <c r="L20" s="41"/>
      <c r="M20" s="41"/>
      <c r="N20" s="38"/>
    </row>
    <row r="21" spans="1:14" ht="15.75" thickBot="1" x14ac:dyDescent="0.3">
      <c r="A21" s="64"/>
      <c r="B21" s="9" t="s">
        <v>11</v>
      </c>
      <c r="C21" s="51">
        <v>148.79387999999753</v>
      </c>
      <c r="D21" s="51">
        <v>297.40696000000054</v>
      </c>
      <c r="E21" s="51">
        <v>445.8392399999247</v>
      </c>
      <c r="F21" s="51">
        <v>594.52012000110437</v>
      </c>
      <c r="G21" s="34"/>
      <c r="H21" s="34"/>
      <c r="I21" s="34"/>
      <c r="J21" s="34"/>
      <c r="K21" s="34"/>
      <c r="L21" s="41"/>
      <c r="M21" s="41"/>
      <c r="N21" s="38"/>
    </row>
    <row r="22" spans="1:14" ht="16.5" thickTop="1" thickBot="1" x14ac:dyDescent="0.3">
      <c r="A22" s="63"/>
      <c r="B22" s="13" t="s">
        <v>2</v>
      </c>
      <c r="C22" s="56">
        <f>SUM(C19:C21)</f>
        <v>686.84344999996733</v>
      </c>
      <c r="D22" s="56">
        <f>SUM(D19:D21)</f>
        <v>1374.7933999999457</v>
      </c>
      <c r="E22" s="56">
        <f>SUM(E19:E21)</f>
        <v>2058.5249699992632</v>
      </c>
      <c r="F22" s="56">
        <f>SUM(F19:F21)</f>
        <v>2744.5341699995602</v>
      </c>
      <c r="G22" s="44"/>
      <c r="H22" s="44"/>
      <c r="I22" s="44"/>
      <c r="J22" s="44"/>
      <c r="K22" s="44"/>
      <c r="L22" s="44"/>
      <c r="M22" s="45"/>
      <c r="N22" s="48"/>
    </row>
    <row r="23" spans="1:14" ht="15.75" thickTop="1" x14ac:dyDescent="0.25">
      <c r="A23" s="61" t="s">
        <v>2</v>
      </c>
      <c r="B23" s="9" t="s">
        <v>9</v>
      </c>
      <c r="C23" s="57">
        <f t="shared" ref="C23:E26" si="0">SUM(C15,C19)</f>
        <v>1732.6733599999579</v>
      </c>
      <c r="D23" s="57">
        <f t="shared" si="0"/>
        <v>3601.3590099999233</v>
      </c>
      <c r="E23" s="57">
        <f t="shared" ref="E23:F25" si="1">SUM(E15,E19)</f>
        <v>5242.3778399993034</v>
      </c>
      <c r="F23" s="57">
        <f t="shared" si="1"/>
        <v>6905.787869998614</v>
      </c>
      <c r="G23" s="46"/>
      <c r="H23" s="46"/>
      <c r="I23" s="46"/>
      <c r="J23" s="46"/>
      <c r="K23" s="46"/>
      <c r="L23" s="46"/>
      <c r="M23" s="46"/>
      <c r="N23" s="49"/>
    </row>
    <row r="24" spans="1:14" x14ac:dyDescent="0.25">
      <c r="A24" s="64"/>
      <c r="B24" s="9" t="s">
        <v>10</v>
      </c>
      <c r="C24" s="57">
        <f t="shared" si="0"/>
        <v>303.21000000000004</v>
      </c>
      <c r="D24" s="57">
        <f t="shared" si="0"/>
        <v>606.65249999999992</v>
      </c>
      <c r="E24" s="57">
        <f t="shared" si="1"/>
        <v>910.2059999999999</v>
      </c>
      <c r="F24" s="57">
        <f t="shared" si="1"/>
        <v>1212.7705000000001</v>
      </c>
      <c r="G24" s="46"/>
      <c r="H24" s="46"/>
      <c r="I24" s="46"/>
      <c r="J24" s="46"/>
      <c r="K24" s="46"/>
      <c r="L24" s="46"/>
      <c r="M24" s="46"/>
      <c r="N24" s="49"/>
    </row>
    <row r="25" spans="1:14" ht="15.75" thickBot="1" x14ac:dyDescent="0.3">
      <c r="A25" s="64"/>
      <c r="B25" s="12" t="s">
        <v>11</v>
      </c>
      <c r="C25" s="57">
        <f t="shared" si="0"/>
        <v>161.84311999999838</v>
      </c>
      <c r="D25" s="57">
        <f t="shared" si="0"/>
        <v>323.41052000000224</v>
      </c>
      <c r="E25" s="57">
        <f t="shared" si="1"/>
        <v>485.28075999992456</v>
      </c>
      <c r="F25" s="57">
        <f t="shared" si="1"/>
        <v>647.22332000109304</v>
      </c>
      <c r="G25" s="46"/>
      <c r="H25" s="46"/>
      <c r="I25" s="46"/>
      <c r="J25" s="46"/>
      <c r="K25" s="46"/>
      <c r="L25" s="46"/>
      <c r="M25" s="46"/>
      <c r="N25" s="49"/>
    </row>
    <row r="26" spans="1:14" ht="16.5" thickTop="1" thickBot="1" x14ac:dyDescent="0.3">
      <c r="A26" s="63"/>
      <c r="B26" s="13" t="s">
        <v>2</v>
      </c>
      <c r="C26" s="56">
        <f t="shared" si="0"/>
        <v>2197.7264799999562</v>
      </c>
      <c r="D26" s="56">
        <f t="shared" si="0"/>
        <v>4531.4220299999261</v>
      </c>
      <c r="E26" s="56">
        <f t="shared" si="0"/>
        <v>6637.8645999992277</v>
      </c>
      <c r="F26" s="56">
        <f t="shared" ref="F26" si="2">SUM(F18,F22)</f>
        <v>8765.7816899997069</v>
      </c>
      <c r="G26" s="35"/>
      <c r="H26" s="35"/>
      <c r="I26" s="35"/>
      <c r="J26" s="35"/>
      <c r="K26" s="35"/>
      <c r="L26" s="35"/>
      <c r="M26" s="35"/>
      <c r="N26" s="48"/>
    </row>
    <row r="27" spans="1:14" ht="15.75" thickTop="1" x14ac:dyDescent="0.25"/>
  </sheetData>
  <mergeCells count="6">
    <mergeCell ref="A4:A6"/>
    <mergeCell ref="A7:A9"/>
    <mergeCell ref="B1:N1"/>
    <mergeCell ref="A19:A22"/>
    <mergeCell ref="A23:A26"/>
    <mergeCell ref="A15:A18"/>
  </mergeCells>
  <hyperlinks>
    <hyperlink ref="O1" location="სარჩევი!A1" display="სარჩევში დაბრუნება" xr:uid="{00000000-0004-0000-0100-000000000000}"/>
  </hyperlink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"/>
  <sheetViews>
    <sheetView showGridLines="0" topLeftCell="A52" workbookViewId="0">
      <selection activeCell="F71" sqref="F71"/>
    </sheetView>
  </sheetViews>
  <sheetFormatPr defaultColWidth="9.125" defaultRowHeight="15" x14ac:dyDescent="0.25"/>
  <cols>
    <col min="1" max="1" width="20.75" style="2" bestFit="1" customWidth="1"/>
    <col min="2" max="2" width="16.5" style="2" bestFit="1" customWidth="1"/>
    <col min="3" max="14" width="13.75" style="2" customWidth="1"/>
    <col min="15" max="15" width="12.75" style="2" customWidth="1"/>
    <col min="16" max="24" width="13.75" style="2" customWidth="1"/>
    <col min="25" max="16384" width="9.125" style="2"/>
  </cols>
  <sheetData>
    <row r="1" spans="1:15" ht="80.099999999999994" customHeight="1" x14ac:dyDescent="0.25">
      <c r="A1" s="3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4"/>
      <c r="O1" s="18" t="s">
        <v>35</v>
      </c>
    </row>
    <row r="2" spans="1:15" ht="31.5" customHeight="1" thickBot="1" x14ac:dyDescent="0.3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4"/>
    </row>
    <row r="3" spans="1:15" ht="16.5" thickTop="1" thickBot="1" x14ac:dyDescent="0.3">
      <c r="A3" s="27" t="s">
        <v>1</v>
      </c>
      <c r="B3" s="19" t="s">
        <v>39</v>
      </c>
      <c r="C3" s="19" t="s">
        <v>12</v>
      </c>
      <c r="D3" s="19" t="s">
        <v>13</v>
      </c>
      <c r="E3" s="19" t="s">
        <v>14</v>
      </c>
      <c r="F3" s="19" t="s">
        <v>15</v>
      </c>
      <c r="G3" s="19" t="s">
        <v>16</v>
      </c>
      <c r="H3" s="19" t="s">
        <v>17</v>
      </c>
      <c r="I3" s="19" t="s">
        <v>18</v>
      </c>
      <c r="J3" s="19" t="s">
        <v>19</v>
      </c>
      <c r="K3" s="19" t="s">
        <v>20</v>
      </c>
      <c r="L3" s="19" t="s">
        <v>21</v>
      </c>
      <c r="M3" s="19" t="s">
        <v>22</v>
      </c>
      <c r="N3" s="19" t="s">
        <v>23</v>
      </c>
      <c r="O3" s="4"/>
    </row>
    <row r="4" spans="1:15" ht="15.75" thickTop="1" x14ac:dyDescent="0.25">
      <c r="A4" s="65" t="s">
        <v>24</v>
      </c>
      <c r="B4" s="15" t="s">
        <v>9</v>
      </c>
      <c r="C4" s="38">
        <v>12331</v>
      </c>
      <c r="D4" s="38">
        <v>12473</v>
      </c>
      <c r="E4" s="38">
        <v>12560</v>
      </c>
      <c r="F4" s="38">
        <v>12680</v>
      </c>
      <c r="G4" s="38"/>
      <c r="H4" s="38"/>
      <c r="I4" s="38"/>
      <c r="J4" s="38"/>
      <c r="K4" s="38"/>
      <c r="L4" s="38"/>
      <c r="M4" s="38"/>
      <c r="N4" s="38"/>
      <c r="O4" s="4"/>
    </row>
    <row r="5" spans="1:15" x14ac:dyDescent="0.25">
      <c r="A5" s="69"/>
      <c r="B5" s="15" t="s">
        <v>10</v>
      </c>
      <c r="C5" s="38">
        <v>12400</v>
      </c>
      <c r="D5" s="38">
        <v>12509</v>
      </c>
      <c r="E5" s="38">
        <v>12588</v>
      </c>
      <c r="F5" s="38">
        <v>12700</v>
      </c>
      <c r="G5" s="38"/>
      <c r="H5" s="38"/>
      <c r="I5" s="38"/>
      <c r="J5" s="38"/>
      <c r="K5" s="38"/>
      <c r="L5" s="38"/>
      <c r="M5" s="38"/>
      <c r="N5" s="38"/>
      <c r="O5" s="4"/>
    </row>
    <row r="6" spans="1:15" ht="15.75" thickBot="1" x14ac:dyDescent="0.3">
      <c r="A6" s="66"/>
      <c r="B6" s="15" t="s">
        <v>11</v>
      </c>
      <c r="C6" s="38">
        <v>7066</v>
      </c>
      <c r="D6" s="38">
        <v>7265</v>
      </c>
      <c r="E6" s="38">
        <v>7364</v>
      </c>
      <c r="F6" s="38">
        <v>7509</v>
      </c>
      <c r="G6" s="38"/>
      <c r="H6" s="38"/>
      <c r="I6" s="38"/>
      <c r="J6" s="38"/>
      <c r="K6" s="38"/>
      <c r="L6" s="38"/>
      <c r="M6" s="38"/>
      <c r="N6" s="38"/>
      <c r="O6" s="4"/>
    </row>
    <row r="7" spans="1:15" ht="15.75" thickTop="1" x14ac:dyDescent="0.25">
      <c r="A7" s="65" t="s">
        <v>3</v>
      </c>
      <c r="B7" s="29" t="s">
        <v>9</v>
      </c>
      <c r="C7" s="47">
        <v>9538</v>
      </c>
      <c r="D7" s="47">
        <v>9658</v>
      </c>
      <c r="E7" s="47">
        <v>9723</v>
      </c>
      <c r="F7" s="47">
        <v>9810</v>
      </c>
      <c r="G7" s="47"/>
      <c r="H7" s="47"/>
      <c r="I7" s="47"/>
      <c r="J7" s="47"/>
      <c r="K7" s="47"/>
      <c r="L7" s="47"/>
      <c r="M7" s="47"/>
      <c r="N7" s="47"/>
      <c r="O7" s="4"/>
    </row>
    <row r="8" spans="1:15" x14ac:dyDescent="0.25">
      <c r="A8" s="66"/>
      <c r="B8" s="30" t="s">
        <v>10</v>
      </c>
      <c r="C8" s="50">
        <v>9649</v>
      </c>
      <c r="D8" s="50">
        <v>9746</v>
      </c>
      <c r="E8" s="50">
        <v>9793</v>
      </c>
      <c r="F8" s="50">
        <v>9870</v>
      </c>
      <c r="G8" s="50"/>
      <c r="H8" s="50"/>
      <c r="I8" s="50"/>
      <c r="J8" s="50"/>
      <c r="K8" s="50"/>
      <c r="L8" s="50"/>
      <c r="M8" s="50"/>
      <c r="N8" s="50"/>
      <c r="O8" s="4"/>
    </row>
    <row r="9" spans="1:15" ht="15.75" thickBot="1" x14ac:dyDescent="0.3">
      <c r="A9" s="67"/>
      <c r="B9" s="31" t="s">
        <v>11</v>
      </c>
      <c r="C9" s="39">
        <v>5093</v>
      </c>
      <c r="D9" s="39">
        <v>5231</v>
      </c>
      <c r="E9" s="39">
        <v>5291</v>
      </c>
      <c r="F9" s="39">
        <v>5383</v>
      </c>
      <c r="G9" s="39"/>
      <c r="H9" s="39"/>
      <c r="I9" s="39"/>
      <c r="J9" s="39"/>
      <c r="K9" s="39"/>
      <c r="L9" s="39"/>
      <c r="M9" s="39"/>
      <c r="N9" s="39"/>
      <c r="O9" s="4"/>
    </row>
    <row r="10" spans="1:15" ht="15.75" thickTop="1" x14ac:dyDescent="0.25">
      <c r="A10" s="65" t="s">
        <v>4</v>
      </c>
      <c r="B10" s="29" t="s">
        <v>9</v>
      </c>
      <c r="C10" s="47">
        <v>3071</v>
      </c>
      <c r="D10" s="47">
        <v>3107</v>
      </c>
      <c r="E10" s="47">
        <v>3125</v>
      </c>
      <c r="F10" s="47">
        <v>3141</v>
      </c>
      <c r="G10" s="47"/>
      <c r="H10" s="47"/>
      <c r="I10" s="47"/>
      <c r="J10" s="47"/>
      <c r="K10" s="47"/>
      <c r="L10" s="47"/>
      <c r="M10" s="47"/>
      <c r="N10" s="47"/>
      <c r="O10" s="4"/>
    </row>
    <row r="11" spans="1:15" x14ac:dyDescent="0.25">
      <c r="A11" s="66"/>
      <c r="B11" s="30" t="s">
        <v>10</v>
      </c>
      <c r="C11" s="50">
        <v>3135</v>
      </c>
      <c r="D11" s="50">
        <v>3154</v>
      </c>
      <c r="E11" s="50">
        <v>3165</v>
      </c>
      <c r="F11" s="50">
        <v>3179</v>
      </c>
      <c r="G11" s="50"/>
      <c r="H11" s="50"/>
      <c r="I11" s="50"/>
      <c r="J11" s="50"/>
      <c r="K11" s="50"/>
      <c r="L11" s="50"/>
      <c r="M11" s="50"/>
      <c r="N11" s="50"/>
      <c r="O11" s="4"/>
    </row>
    <row r="12" spans="1:15" ht="15.75" thickBot="1" x14ac:dyDescent="0.3">
      <c r="A12" s="67"/>
      <c r="B12" s="31" t="s">
        <v>11</v>
      </c>
      <c r="C12" s="39">
        <v>1821</v>
      </c>
      <c r="D12" s="39">
        <v>1850</v>
      </c>
      <c r="E12" s="39">
        <v>1865</v>
      </c>
      <c r="F12" s="39">
        <v>1887</v>
      </c>
      <c r="G12" s="39"/>
      <c r="H12" s="39"/>
      <c r="I12" s="39"/>
      <c r="J12" s="39"/>
      <c r="K12" s="39"/>
      <c r="L12" s="39"/>
      <c r="M12" s="39"/>
      <c r="N12" s="39"/>
      <c r="O12" s="4"/>
    </row>
    <row r="13" spans="1:15" ht="15.75" thickTop="1" x14ac:dyDescent="0.25">
      <c r="A13" s="65" t="s">
        <v>5</v>
      </c>
      <c r="B13" s="29" t="s">
        <v>9</v>
      </c>
      <c r="C13" s="47">
        <v>4033</v>
      </c>
      <c r="D13" s="47">
        <v>4078</v>
      </c>
      <c r="E13" s="47">
        <v>4087</v>
      </c>
      <c r="F13" s="47">
        <v>4122</v>
      </c>
      <c r="G13" s="47"/>
      <c r="H13" s="47"/>
      <c r="I13" s="47"/>
      <c r="J13" s="47"/>
      <c r="K13" s="47"/>
      <c r="L13" s="47"/>
      <c r="M13" s="47"/>
      <c r="N13" s="47"/>
      <c r="O13" s="4"/>
    </row>
    <row r="14" spans="1:15" x14ac:dyDescent="0.25">
      <c r="A14" s="66"/>
      <c r="B14" s="30" t="s">
        <v>10</v>
      </c>
      <c r="C14" s="50">
        <v>4121</v>
      </c>
      <c r="D14" s="50">
        <v>4152</v>
      </c>
      <c r="E14" s="50">
        <v>4155</v>
      </c>
      <c r="F14" s="50">
        <v>4187</v>
      </c>
      <c r="G14" s="50"/>
      <c r="H14" s="50"/>
      <c r="I14" s="50"/>
      <c r="J14" s="50"/>
      <c r="K14" s="50"/>
      <c r="L14" s="50"/>
      <c r="M14" s="50"/>
      <c r="N14" s="50"/>
      <c r="O14" s="4"/>
    </row>
    <row r="15" spans="1:15" ht="15.75" thickBot="1" x14ac:dyDescent="0.3">
      <c r="A15" s="67"/>
      <c r="B15" s="31" t="s">
        <v>11</v>
      </c>
      <c r="C15" s="39">
        <v>1940</v>
      </c>
      <c r="D15" s="39">
        <v>1990</v>
      </c>
      <c r="E15" s="39">
        <v>2006</v>
      </c>
      <c r="F15" s="39">
        <v>2040</v>
      </c>
      <c r="G15" s="39"/>
      <c r="H15" s="39"/>
      <c r="I15" s="39"/>
      <c r="J15" s="39"/>
      <c r="K15" s="39"/>
      <c r="L15" s="39"/>
      <c r="M15" s="39"/>
      <c r="N15" s="39"/>
      <c r="O15" s="4"/>
    </row>
    <row r="16" spans="1:15" ht="15.75" thickTop="1" x14ac:dyDescent="0.25">
      <c r="A16" s="65" t="s">
        <v>25</v>
      </c>
      <c r="B16" s="29" t="s">
        <v>9</v>
      </c>
      <c r="C16" s="47">
        <v>8005</v>
      </c>
      <c r="D16" s="47">
        <v>8086</v>
      </c>
      <c r="E16" s="47">
        <v>8145</v>
      </c>
      <c r="F16" s="47">
        <v>8176</v>
      </c>
      <c r="G16" s="47"/>
      <c r="H16" s="47"/>
      <c r="I16" s="47"/>
      <c r="J16" s="47"/>
      <c r="K16" s="47"/>
      <c r="L16" s="47"/>
      <c r="M16" s="47"/>
      <c r="N16" s="47"/>
      <c r="O16" s="4"/>
    </row>
    <row r="17" spans="1:15" x14ac:dyDescent="0.25">
      <c r="A17" s="66"/>
      <c r="B17" s="30" t="s">
        <v>10</v>
      </c>
      <c r="C17" s="50">
        <v>8132</v>
      </c>
      <c r="D17" s="50">
        <v>8187</v>
      </c>
      <c r="E17" s="50">
        <v>8236</v>
      </c>
      <c r="F17" s="50">
        <v>8266</v>
      </c>
      <c r="G17" s="50"/>
      <c r="H17" s="50"/>
      <c r="I17" s="50"/>
      <c r="J17" s="50"/>
      <c r="K17" s="50"/>
      <c r="L17" s="50"/>
      <c r="M17" s="50"/>
      <c r="N17" s="50"/>
      <c r="O17" s="4"/>
    </row>
    <row r="18" spans="1:15" ht="15.75" thickBot="1" x14ac:dyDescent="0.3">
      <c r="A18" s="67"/>
      <c r="B18" s="31" t="s">
        <v>11</v>
      </c>
      <c r="C18" s="39">
        <v>4656</v>
      </c>
      <c r="D18" s="39">
        <v>4778</v>
      </c>
      <c r="E18" s="39">
        <v>4849</v>
      </c>
      <c r="F18" s="39">
        <v>4886</v>
      </c>
      <c r="G18" s="39"/>
      <c r="H18" s="39"/>
      <c r="I18" s="39"/>
      <c r="J18" s="39"/>
      <c r="K18" s="39"/>
      <c r="L18" s="39"/>
      <c r="M18" s="39"/>
      <c r="N18" s="39"/>
      <c r="O18" s="4"/>
    </row>
    <row r="19" spans="1:15" ht="15.75" thickTop="1" x14ac:dyDescent="0.25">
      <c r="A19" s="65" t="s">
        <v>26</v>
      </c>
      <c r="B19" s="29" t="s">
        <v>9</v>
      </c>
      <c r="C19" s="47">
        <v>13422</v>
      </c>
      <c r="D19" s="47">
        <v>13564</v>
      </c>
      <c r="E19" s="47">
        <v>13711</v>
      </c>
      <c r="F19" s="47">
        <v>13867</v>
      </c>
      <c r="G19" s="47"/>
      <c r="H19" s="47"/>
      <c r="I19" s="47"/>
      <c r="J19" s="47"/>
      <c r="K19" s="47"/>
      <c r="L19" s="47"/>
      <c r="M19" s="47"/>
      <c r="N19" s="47"/>
      <c r="O19" s="4"/>
    </row>
    <row r="20" spans="1:15" x14ac:dyDescent="0.25">
      <c r="A20" s="66"/>
      <c r="B20" s="30" t="s">
        <v>10</v>
      </c>
      <c r="C20" s="50">
        <v>13363</v>
      </c>
      <c r="D20" s="50">
        <v>13482</v>
      </c>
      <c r="E20" s="50">
        <v>13616</v>
      </c>
      <c r="F20" s="50">
        <v>13773</v>
      </c>
      <c r="G20" s="50"/>
      <c r="H20" s="50"/>
      <c r="I20" s="50"/>
      <c r="J20" s="50"/>
      <c r="K20" s="50"/>
      <c r="L20" s="50"/>
      <c r="M20" s="50"/>
      <c r="N20" s="50"/>
      <c r="O20" s="4"/>
    </row>
    <row r="21" spans="1:15" ht="15.75" thickBot="1" x14ac:dyDescent="0.3">
      <c r="A21" s="67"/>
      <c r="B21" s="31" t="s">
        <v>11</v>
      </c>
      <c r="C21" s="39">
        <v>7749</v>
      </c>
      <c r="D21" s="39">
        <v>7961</v>
      </c>
      <c r="E21" s="39">
        <v>8102</v>
      </c>
      <c r="F21" s="39">
        <v>8246</v>
      </c>
      <c r="G21" s="39"/>
      <c r="H21" s="39"/>
      <c r="I21" s="39"/>
      <c r="J21" s="39"/>
      <c r="K21" s="39"/>
      <c r="L21" s="39"/>
      <c r="M21" s="39"/>
      <c r="N21" s="39"/>
      <c r="O21" s="4"/>
    </row>
    <row r="22" spans="1:15" ht="15.75" thickTop="1" x14ac:dyDescent="0.25">
      <c r="A22" s="65" t="s">
        <v>27</v>
      </c>
      <c r="B22" s="29" t="s">
        <v>9</v>
      </c>
      <c r="C22" s="47">
        <v>2920</v>
      </c>
      <c r="D22" s="47">
        <v>2946</v>
      </c>
      <c r="E22" s="47">
        <v>2959</v>
      </c>
      <c r="F22" s="47">
        <v>2972</v>
      </c>
      <c r="G22" s="47"/>
      <c r="H22" s="47"/>
      <c r="I22" s="47"/>
      <c r="J22" s="47"/>
      <c r="K22" s="47"/>
      <c r="L22" s="47"/>
      <c r="M22" s="47"/>
      <c r="N22" s="47"/>
      <c r="O22" s="4"/>
    </row>
    <row r="23" spans="1:15" x14ac:dyDescent="0.25">
      <c r="A23" s="66"/>
      <c r="B23" s="30" t="s">
        <v>10</v>
      </c>
      <c r="C23" s="50">
        <v>2952</v>
      </c>
      <c r="D23" s="50">
        <v>2972</v>
      </c>
      <c r="E23" s="50">
        <v>2983</v>
      </c>
      <c r="F23" s="50">
        <v>2991</v>
      </c>
      <c r="G23" s="50"/>
      <c r="H23" s="50"/>
      <c r="I23" s="50"/>
      <c r="J23" s="50"/>
      <c r="K23" s="50"/>
      <c r="L23" s="50"/>
      <c r="M23" s="50"/>
      <c r="N23" s="50"/>
      <c r="O23" s="4"/>
    </row>
    <row r="24" spans="1:15" ht="15.75" thickBot="1" x14ac:dyDescent="0.3">
      <c r="A24" s="67"/>
      <c r="B24" s="31" t="s">
        <v>11</v>
      </c>
      <c r="C24" s="39">
        <v>1833</v>
      </c>
      <c r="D24" s="39">
        <v>1896</v>
      </c>
      <c r="E24" s="39">
        <v>1914</v>
      </c>
      <c r="F24" s="39">
        <v>1928</v>
      </c>
      <c r="G24" s="39"/>
      <c r="H24" s="39"/>
      <c r="I24" s="39"/>
      <c r="J24" s="39"/>
      <c r="K24" s="39"/>
      <c r="L24" s="39"/>
      <c r="M24" s="39"/>
      <c r="N24" s="39"/>
      <c r="O24" s="4"/>
    </row>
    <row r="25" spans="1:15" ht="15.75" thickTop="1" x14ac:dyDescent="0.25">
      <c r="A25" s="65" t="s">
        <v>6</v>
      </c>
      <c r="B25" s="29" t="s">
        <v>9</v>
      </c>
      <c r="C25" s="47">
        <v>4777</v>
      </c>
      <c r="D25" s="47">
        <v>4838</v>
      </c>
      <c r="E25" s="47">
        <v>4898</v>
      </c>
      <c r="F25" s="47">
        <v>4973</v>
      </c>
      <c r="G25" s="47"/>
      <c r="H25" s="47"/>
      <c r="I25" s="47"/>
      <c r="J25" s="47"/>
      <c r="K25" s="47"/>
      <c r="L25" s="47"/>
      <c r="M25" s="47"/>
      <c r="N25" s="47"/>
      <c r="O25" s="4"/>
    </row>
    <row r="26" spans="1:15" x14ac:dyDescent="0.25">
      <c r="A26" s="66"/>
      <c r="B26" s="30" t="s">
        <v>10</v>
      </c>
      <c r="C26" s="50">
        <v>4825</v>
      </c>
      <c r="D26" s="50">
        <v>4876</v>
      </c>
      <c r="E26" s="50">
        <v>4928</v>
      </c>
      <c r="F26" s="50">
        <v>5002</v>
      </c>
      <c r="G26" s="50"/>
      <c r="H26" s="50"/>
      <c r="I26" s="50"/>
      <c r="J26" s="50"/>
      <c r="K26" s="50"/>
      <c r="L26" s="50"/>
      <c r="M26" s="50"/>
      <c r="N26" s="50"/>
      <c r="O26" s="4"/>
    </row>
    <row r="27" spans="1:15" ht="15.75" thickBot="1" x14ac:dyDescent="0.3">
      <c r="A27" s="67"/>
      <c r="B27" s="31" t="s">
        <v>11</v>
      </c>
      <c r="C27" s="39">
        <v>2743</v>
      </c>
      <c r="D27" s="39">
        <v>2848</v>
      </c>
      <c r="E27" s="39">
        <v>2918</v>
      </c>
      <c r="F27" s="39">
        <v>2988</v>
      </c>
      <c r="G27" s="39"/>
      <c r="H27" s="39"/>
      <c r="I27" s="39"/>
      <c r="J27" s="39"/>
      <c r="K27" s="39"/>
      <c r="L27" s="39"/>
      <c r="M27" s="39"/>
      <c r="N27" s="39"/>
      <c r="O27" s="4"/>
    </row>
    <row r="28" spans="1:15" ht="15.75" thickTop="1" x14ac:dyDescent="0.25">
      <c r="A28" s="65" t="s">
        <v>7</v>
      </c>
      <c r="B28" s="29" t="s">
        <v>9</v>
      </c>
      <c r="C28" s="47">
        <v>1672</v>
      </c>
      <c r="D28" s="47">
        <v>1685</v>
      </c>
      <c r="E28" s="47">
        <v>1692</v>
      </c>
      <c r="F28" s="47">
        <v>1701</v>
      </c>
      <c r="G28" s="47"/>
      <c r="H28" s="47"/>
      <c r="I28" s="47"/>
      <c r="J28" s="47"/>
      <c r="K28" s="47"/>
      <c r="L28" s="47"/>
      <c r="M28" s="47"/>
      <c r="N28" s="47"/>
      <c r="O28" s="4"/>
    </row>
    <row r="29" spans="1:15" x14ac:dyDescent="0.25">
      <c r="A29" s="66"/>
      <c r="B29" s="30" t="s">
        <v>10</v>
      </c>
      <c r="C29" s="50">
        <v>1735</v>
      </c>
      <c r="D29" s="50">
        <v>1742</v>
      </c>
      <c r="E29" s="50">
        <v>1743</v>
      </c>
      <c r="F29" s="50">
        <v>1748</v>
      </c>
      <c r="G29" s="50"/>
      <c r="H29" s="50"/>
      <c r="I29" s="50"/>
      <c r="J29" s="50"/>
      <c r="K29" s="50"/>
      <c r="L29" s="50"/>
      <c r="M29" s="50"/>
      <c r="N29" s="50"/>
      <c r="O29" s="4"/>
    </row>
    <row r="30" spans="1:15" ht="15.75" thickBot="1" x14ac:dyDescent="0.3">
      <c r="A30" s="67"/>
      <c r="B30" s="31" t="s">
        <v>11</v>
      </c>
      <c r="C30" s="39">
        <v>1022</v>
      </c>
      <c r="D30" s="39">
        <v>1047</v>
      </c>
      <c r="E30" s="39">
        <v>1055</v>
      </c>
      <c r="F30" s="39">
        <v>1067</v>
      </c>
      <c r="G30" s="39"/>
      <c r="H30" s="39"/>
      <c r="I30" s="39"/>
      <c r="J30" s="39"/>
      <c r="K30" s="39"/>
      <c r="L30" s="39"/>
      <c r="M30" s="39"/>
      <c r="N30" s="39"/>
      <c r="O30" s="4"/>
    </row>
    <row r="31" spans="1:15" ht="15.75" thickTop="1" x14ac:dyDescent="0.25">
      <c r="A31" s="65" t="s">
        <v>8</v>
      </c>
      <c r="B31" s="29" t="s">
        <v>9</v>
      </c>
      <c r="C31" s="47">
        <v>3120</v>
      </c>
      <c r="D31" s="47">
        <v>3145</v>
      </c>
      <c r="E31" s="47">
        <v>3168</v>
      </c>
      <c r="F31" s="47">
        <v>3200</v>
      </c>
      <c r="G31" s="47"/>
      <c r="H31" s="47"/>
      <c r="I31" s="47"/>
      <c r="J31" s="47"/>
      <c r="K31" s="47"/>
      <c r="L31" s="47"/>
      <c r="M31" s="47"/>
      <c r="N31" s="47"/>
      <c r="O31" s="4"/>
    </row>
    <row r="32" spans="1:15" x14ac:dyDescent="0.25">
      <c r="A32" s="66"/>
      <c r="B32" s="30" t="s">
        <v>10</v>
      </c>
      <c r="C32" s="50">
        <v>3151</v>
      </c>
      <c r="D32" s="50">
        <v>3167</v>
      </c>
      <c r="E32" s="50">
        <v>3188</v>
      </c>
      <c r="F32" s="50">
        <v>3217</v>
      </c>
      <c r="G32" s="50"/>
      <c r="H32" s="50"/>
      <c r="I32" s="50"/>
      <c r="J32" s="50"/>
      <c r="K32" s="50"/>
      <c r="L32" s="50"/>
      <c r="M32" s="50"/>
      <c r="N32" s="50"/>
      <c r="O32" s="4"/>
    </row>
    <row r="33" spans="1:15" ht="15.75" thickBot="1" x14ac:dyDescent="0.3">
      <c r="A33" s="67"/>
      <c r="B33" s="31" t="s">
        <v>11</v>
      </c>
      <c r="C33" s="39">
        <v>1781</v>
      </c>
      <c r="D33" s="39">
        <v>1823</v>
      </c>
      <c r="E33" s="39">
        <v>1849</v>
      </c>
      <c r="F33" s="39">
        <v>1879</v>
      </c>
      <c r="G33" s="39"/>
      <c r="H33" s="39"/>
      <c r="I33" s="39"/>
      <c r="J33" s="39"/>
      <c r="K33" s="39"/>
      <c r="L33" s="39"/>
      <c r="M33" s="39"/>
      <c r="N33" s="39"/>
      <c r="O33" s="4"/>
    </row>
    <row r="34" spans="1:15" ht="15.75" thickTop="1" x14ac:dyDescent="0.25">
      <c r="O34" s="4"/>
    </row>
    <row r="35" spans="1:15" x14ac:dyDescent="0.25">
      <c r="O35" s="4"/>
    </row>
    <row r="36" spans="1:15" x14ac:dyDescent="0.25">
      <c r="O36" s="4"/>
    </row>
    <row r="37" spans="1:15" ht="33.75" customHeight="1" thickBot="1" x14ac:dyDescent="0.3">
      <c r="A37" s="28" t="s">
        <v>41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4"/>
    </row>
    <row r="38" spans="1:15" ht="16.5" thickTop="1" thickBot="1" x14ac:dyDescent="0.3">
      <c r="A38" s="27" t="s">
        <v>1</v>
      </c>
      <c r="B38" s="19" t="s">
        <v>36</v>
      </c>
      <c r="C38" s="19" t="s">
        <v>12</v>
      </c>
      <c r="D38" s="19" t="s">
        <v>13</v>
      </c>
      <c r="E38" s="19" t="s">
        <v>14</v>
      </c>
      <c r="F38" s="19" t="s">
        <v>15</v>
      </c>
      <c r="G38" s="19" t="s">
        <v>16</v>
      </c>
      <c r="H38" s="19" t="s">
        <v>17</v>
      </c>
      <c r="I38" s="19" t="s">
        <v>18</v>
      </c>
      <c r="J38" s="19" t="s">
        <v>19</v>
      </c>
      <c r="K38" s="19" t="s">
        <v>20</v>
      </c>
      <c r="L38" s="19" t="s">
        <v>21</v>
      </c>
      <c r="M38" s="19" t="s">
        <v>22</v>
      </c>
      <c r="N38" s="19" t="s">
        <v>23</v>
      </c>
      <c r="O38" s="4"/>
    </row>
    <row r="39" spans="1:15" ht="15.75" thickTop="1" x14ac:dyDescent="0.25">
      <c r="A39" s="65" t="s">
        <v>24</v>
      </c>
      <c r="B39" s="30" t="s">
        <v>37</v>
      </c>
      <c r="C39" s="50">
        <v>5412</v>
      </c>
      <c r="D39" s="50">
        <v>5461</v>
      </c>
      <c r="E39" s="50">
        <v>5502</v>
      </c>
      <c r="F39" s="50">
        <v>5548</v>
      </c>
      <c r="G39" s="50"/>
      <c r="H39" s="50"/>
      <c r="I39" s="50"/>
      <c r="J39" s="50"/>
      <c r="K39" s="50"/>
      <c r="L39" s="50"/>
      <c r="M39" s="50"/>
      <c r="N39" s="50"/>
      <c r="O39" s="4"/>
    </row>
    <row r="40" spans="1:15" ht="15.75" thickBot="1" x14ac:dyDescent="0.3">
      <c r="A40" s="66"/>
      <c r="B40" s="30" t="s">
        <v>38</v>
      </c>
      <c r="C40" s="50">
        <v>7171</v>
      </c>
      <c r="D40" s="50">
        <v>7221</v>
      </c>
      <c r="E40" s="50">
        <v>7254</v>
      </c>
      <c r="F40" s="50">
        <v>7314</v>
      </c>
      <c r="G40" s="50"/>
      <c r="H40" s="50"/>
      <c r="I40" s="50"/>
      <c r="J40" s="50"/>
      <c r="K40" s="50"/>
      <c r="L40" s="50"/>
      <c r="M40" s="50"/>
      <c r="N40" s="50"/>
      <c r="O40" s="4"/>
    </row>
    <row r="41" spans="1:15" ht="16.5" thickTop="1" thickBot="1" x14ac:dyDescent="0.3">
      <c r="A41" s="67"/>
      <c r="B41" s="14" t="s">
        <v>2</v>
      </c>
      <c r="C41" s="48">
        <f>SUM(C39:C40)</f>
        <v>12583</v>
      </c>
      <c r="D41" s="48">
        <f>SUM(D39:D40)</f>
        <v>12682</v>
      </c>
      <c r="E41" s="48">
        <f>SUM(E39:E40)</f>
        <v>12756</v>
      </c>
      <c r="F41" s="48">
        <f>SUM(F39:F40)</f>
        <v>12862</v>
      </c>
      <c r="G41" s="48"/>
      <c r="H41" s="48"/>
      <c r="I41" s="48"/>
      <c r="J41" s="48"/>
      <c r="K41" s="48"/>
      <c r="L41" s="48"/>
      <c r="M41" s="48"/>
      <c r="N41" s="48"/>
      <c r="O41" s="4"/>
    </row>
    <row r="42" spans="1:15" ht="15.75" thickTop="1" x14ac:dyDescent="0.25">
      <c r="A42" s="65" t="s">
        <v>3</v>
      </c>
      <c r="B42" s="30" t="s">
        <v>37</v>
      </c>
      <c r="C42" s="50">
        <v>4784</v>
      </c>
      <c r="D42" s="50">
        <v>4832</v>
      </c>
      <c r="E42" s="50">
        <v>4867</v>
      </c>
      <c r="F42" s="50">
        <v>4897</v>
      </c>
      <c r="G42" s="50"/>
      <c r="H42" s="50"/>
      <c r="I42" s="50"/>
      <c r="J42" s="50"/>
      <c r="K42" s="50"/>
      <c r="L42" s="50"/>
      <c r="M42" s="50"/>
      <c r="N42" s="50"/>
      <c r="O42" s="4"/>
    </row>
    <row r="43" spans="1:15" ht="15.75" thickBot="1" x14ac:dyDescent="0.3">
      <c r="A43" s="66"/>
      <c r="B43" s="30" t="s">
        <v>38</v>
      </c>
      <c r="C43" s="50">
        <v>4958</v>
      </c>
      <c r="D43" s="50">
        <v>4997</v>
      </c>
      <c r="E43" s="50">
        <v>5012</v>
      </c>
      <c r="F43" s="50">
        <v>5051</v>
      </c>
      <c r="G43" s="50"/>
      <c r="H43" s="50"/>
      <c r="I43" s="50"/>
      <c r="J43" s="50"/>
      <c r="K43" s="50"/>
      <c r="L43" s="50"/>
      <c r="M43" s="50"/>
      <c r="N43" s="50"/>
      <c r="O43" s="4"/>
    </row>
    <row r="44" spans="1:15" ht="16.5" thickTop="1" thickBot="1" x14ac:dyDescent="0.3">
      <c r="A44" s="67"/>
      <c r="B44" s="14" t="s">
        <v>2</v>
      </c>
      <c r="C44" s="48">
        <f>SUM(C42:C43)</f>
        <v>9742</v>
      </c>
      <c r="D44" s="48">
        <f>SUM(D42:D43)</f>
        <v>9829</v>
      </c>
      <c r="E44" s="48">
        <f>SUM(E42:E43)</f>
        <v>9879</v>
      </c>
      <c r="F44" s="48">
        <f>SUM(F42:F43)</f>
        <v>9948</v>
      </c>
      <c r="G44" s="45"/>
      <c r="H44" s="45"/>
      <c r="I44" s="45"/>
      <c r="J44" s="45"/>
      <c r="K44" s="45"/>
      <c r="L44" s="45"/>
      <c r="M44" s="45"/>
      <c r="N44" s="45"/>
      <c r="O44" s="4"/>
    </row>
    <row r="45" spans="1:15" ht="15.75" thickTop="1" x14ac:dyDescent="0.25">
      <c r="A45" s="65" t="s">
        <v>4</v>
      </c>
      <c r="B45" s="30" t="s">
        <v>37</v>
      </c>
      <c r="C45" s="50">
        <v>1303</v>
      </c>
      <c r="D45" s="50">
        <v>1314</v>
      </c>
      <c r="E45" s="50">
        <v>1319</v>
      </c>
      <c r="F45" s="50">
        <v>1323</v>
      </c>
      <c r="G45" s="50"/>
      <c r="H45" s="50"/>
      <c r="I45" s="50"/>
      <c r="J45" s="50"/>
      <c r="K45" s="50"/>
      <c r="L45" s="50"/>
      <c r="M45" s="50"/>
      <c r="N45" s="50"/>
      <c r="O45" s="4"/>
    </row>
    <row r="46" spans="1:15" ht="15.75" thickBot="1" x14ac:dyDescent="0.3">
      <c r="A46" s="66"/>
      <c r="B46" s="30" t="s">
        <v>38</v>
      </c>
      <c r="C46" s="50">
        <v>1861</v>
      </c>
      <c r="D46" s="50">
        <v>1874</v>
      </c>
      <c r="E46" s="50">
        <v>1882</v>
      </c>
      <c r="F46" s="50">
        <v>1888</v>
      </c>
      <c r="G46" s="50"/>
      <c r="H46" s="50"/>
      <c r="I46" s="50"/>
      <c r="J46" s="50"/>
      <c r="K46" s="50"/>
      <c r="L46" s="50"/>
      <c r="M46" s="50"/>
      <c r="N46" s="50"/>
      <c r="O46" s="4"/>
    </row>
    <row r="47" spans="1:15" ht="16.5" thickTop="1" thickBot="1" x14ac:dyDescent="0.3">
      <c r="A47" s="67"/>
      <c r="B47" s="14" t="s">
        <v>2</v>
      </c>
      <c r="C47" s="48">
        <f>SUM(C45:C46)</f>
        <v>3164</v>
      </c>
      <c r="D47" s="48">
        <f>SUM(D45:D46)</f>
        <v>3188</v>
      </c>
      <c r="E47" s="48">
        <f>SUM(E45:E46)</f>
        <v>3201</v>
      </c>
      <c r="F47" s="48">
        <f>SUM(F45:F46)</f>
        <v>3211</v>
      </c>
      <c r="G47" s="45"/>
      <c r="H47" s="45"/>
      <c r="I47" s="45"/>
      <c r="J47" s="45"/>
      <c r="K47" s="45"/>
      <c r="L47" s="45"/>
      <c r="M47" s="45"/>
      <c r="N47" s="45"/>
      <c r="O47" s="4"/>
    </row>
    <row r="48" spans="1:15" ht="15.75" thickTop="1" x14ac:dyDescent="0.25">
      <c r="A48" s="65" t="s">
        <v>5</v>
      </c>
      <c r="B48" s="30" t="s">
        <v>37</v>
      </c>
      <c r="C48" s="50">
        <v>2203</v>
      </c>
      <c r="D48" s="50">
        <v>2214</v>
      </c>
      <c r="E48" s="50">
        <v>2215</v>
      </c>
      <c r="F48" s="50">
        <v>2233</v>
      </c>
      <c r="G48" s="50"/>
      <c r="H48" s="50"/>
      <c r="I48" s="50"/>
      <c r="J48" s="50"/>
      <c r="K48" s="50"/>
      <c r="L48" s="50"/>
      <c r="M48" s="50"/>
      <c r="N48" s="50"/>
      <c r="O48" s="4"/>
    </row>
    <row r="49" spans="1:15" ht="15.75" thickBot="1" x14ac:dyDescent="0.3">
      <c r="A49" s="66"/>
      <c r="B49" s="30" t="s">
        <v>38</v>
      </c>
      <c r="C49" s="50">
        <v>1974</v>
      </c>
      <c r="D49" s="50">
        <v>1990</v>
      </c>
      <c r="E49" s="50">
        <v>1990</v>
      </c>
      <c r="F49" s="50">
        <v>2003</v>
      </c>
      <c r="G49" s="50"/>
      <c r="H49" s="50"/>
      <c r="I49" s="50"/>
      <c r="J49" s="50"/>
      <c r="K49" s="50"/>
      <c r="L49" s="50"/>
      <c r="M49" s="50"/>
      <c r="N49" s="50"/>
      <c r="O49" s="4"/>
    </row>
    <row r="50" spans="1:15" ht="16.5" thickTop="1" thickBot="1" x14ac:dyDescent="0.3">
      <c r="A50" s="67"/>
      <c r="B50" s="14" t="s">
        <v>2</v>
      </c>
      <c r="C50" s="48">
        <f>SUM(C48:C49)</f>
        <v>4177</v>
      </c>
      <c r="D50" s="48">
        <f>SUM(D48:D49)</f>
        <v>4204</v>
      </c>
      <c r="E50" s="48">
        <f>SUM(E48:E49)</f>
        <v>4205</v>
      </c>
      <c r="F50" s="48">
        <f>SUM(F48:F49)</f>
        <v>4236</v>
      </c>
      <c r="G50" s="45"/>
      <c r="H50" s="45"/>
      <c r="I50" s="45"/>
      <c r="J50" s="45"/>
      <c r="K50" s="45"/>
      <c r="L50" s="45"/>
      <c r="M50" s="45"/>
      <c r="N50" s="45"/>
      <c r="O50" s="4"/>
    </row>
    <row r="51" spans="1:15" ht="15.75" thickTop="1" x14ac:dyDescent="0.25">
      <c r="A51" s="65" t="s">
        <v>25</v>
      </c>
      <c r="B51" s="30" t="s">
        <v>37</v>
      </c>
      <c r="C51" s="50">
        <v>3574</v>
      </c>
      <c r="D51" s="50">
        <v>3598</v>
      </c>
      <c r="E51" s="50">
        <v>3618</v>
      </c>
      <c r="F51" s="50">
        <v>3623</v>
      </c>
      <c r="G51" s="50"/>
      <c r="H51" s="50"/>
      <c r="I51" s="50"/>
      <c r="J51" s="50"/>
      <c r="K51" s="50"/>
      <c r="L51" s="50"/>
      <c r="M51" s="50"/>
      <c r="N51" s="50"/>
      <c r="O51" s="4"/>
    </row>
    <row r="52" spans="1:15" ht="15.75" thickBot="1" x14ac:dyDescent="0.3">
      <c r="A52" s="66"/>
      <c r="B52" s="30" t="s">
        <v>38</v>
      </c>
      <c r="C52" s="50">
        <v>4651</v>
      </c>
      <c r="D52" s="50">
        <v>4674</v>
      </c>
      <c r="E52" s="50">
        <v>4699</v>
      </c>
      <c r="F52" s="50">
        <v>4714</v>
      </c>
      <c r="G52" s="50"/>
      <c r="H52" s="50"/>
      <c r="I52" s="50"/>
      <c r="J52" s="50"/>
      <c r="K52" s="50"/>
      <c r="L52" s="50"/>
      <c r="M52" s="50"/>
      <c r="N52" s="50"/>
      <c r="O52" s="4"/>
    </row>
    <row r="53" spans="1:15" ht="16.5" thickTop="1" thickBot="1" x14ac:dyDescent="0.3">
      <c r="A53" s="67"/>
      <c r="B53" s="14" t="s">
        <v>2</v>
      </c>
      <c r="C53" s="48">
        <f>SUM(C51:C52)</f>
        <v>8225</v>
      </c>
      <c r="D53" s="48">
        <f>SUM(D51:D52)</f>
        <v>8272</v>
      </c>
      <c r="E53" s="48">
        <f>SUM(E51:E52)</f>
        <v>8317</v>
      </c>
      <c r="F53" s="48">
        <f>SUM(F51:F52)</f>
        <v>8337</v>
      </c>
      <c r="G53" s="45"/>
      <c r="H53" s="45"/>
      <c r="I53" s="45"/>
      <c r="J53" s="45"/>
      <c r="K53" s="45"/>
      <c r="L53" s="45"/>
      <c r="M53" s="45"/>
      <c r="N53" s="45"/>
      <c r="O53" s="4"/>
    </row>
    <row r="54" spans="1:15" ht="15.75" thickTop="1" x14ac:dyDescent="0.25">
      <c r="A54" s="65" t="s">
        <v>26</v>
      </c>
      <c r="B54" s="30" t="s">
        <v>37</v>
      </c>
      <c r="C54" s="50">
        <v>5899</v>
      </c>
      <c r="D54" s="50">
        <v>5943</v>
      </c>
      <c r="E54" s="50">
        <v>6014</v>
      </c>
      <c r="F54" s="50">
        <v>6077</v>
      </c>
      <c r="G54" s="50"/>
      <c r="H54" s="50"/>
      <c r="I54" s="50"/>
      <c r="J54" s="50"/>
      <c r="K54" s="50"/>
      <c r="L54" s="50"/>
      <c r="M54" s="50"/>
      <c r="N54" s="50"/>
      <c r="O54" s="4"/>
    </row>
    <row r="55" spans="1:15" ht="15.75" thickBot="1" x14ac:dyDescent="0.3">
      <c r="A55" s="66"/>
      <c r="B55" s="30" t="s">
        <v>38</v>
      </c>
      <c r="C55" s="50">
        <v>7815</v>
      </c>
      <c r="D55" s="50">
        <v>7879</v>
      </c>
      <c r="E55" s="50">
        <v>7933</v>
      </c>
      <c r="F55" s="50">
        <v>8013</v>
      </c>
      <c r="G55" s="50"/>
      <c r="H55" s="50"/>
      <c r="I55" s="50"/>
      <c r="J55" s="50"/>
      <c r="K55" s="50"/>
      <c r="L55" s="50"/>
      <c r="M55" s="50"/>
      <c r="N55" s="50"/>
      <c r="O55" s="4"/>
    </row>
    <row r="56" spans="1:15" ht="16.5" thickTop="1" thickBot="1" x14ac:dyDescent="0.3">
      <c r="A56" s="67"/>
      <c r="B56" s="14" t="s">
        <v>2</v>
      </c>
      <c r="C56" s="48">
        <f>SUM(C54:C55)</f>
        <v>13714</v>
      </c>
      <c r="D56" s="48">
        <f>SUM(D54:D55)</f>
        <v>13822</v>
      </c>
      <c r="E56" s="48">
        <f>SUM(E54:E55)</f>
        <v>13947</v>
      </c>
      <c r="F56" s="48">
        <f>SUM(F54:F55)</f>
        <v>14090</v>
      </c>
      <c r="G56" s="45"/>
      <c r="H56" s="45"/>
      <c r="I56" s="45"/>
      <c r="J56" s="45"/>
      <c r="K56" s="45"/>
      <c r="L56" s="45"/>
      <c r="M56" s="45"/>
      <c r="N56" s="45"/>
      <c r="O56" s="4"/>
    </row>
    <row r="57" spans="1:15" ht="15.75" thickTop="1" x14ac:dyDescent="0.25">
      <c r="A57" s="65" t="s">
        <v>27</v>
      </c>
      <c r="B57" s="30" t="s">
        <v>37</v>
      </c>
      <c r="C57" s="50">
        <v>1075</v>
      </c>
      <c r="D57" s="50">
        <v>1080</v>
      </c>
      <c r="E57" s="50">
        <v>1083</v>
      </c>
      <c r="F57" s="50">
        <v>1086</v>
      </c>
      <c r="G57" s="50"/>
      <c r="H57" s="50"/>
      <c r="I57" s="50"/>
      <c r="J57" s="50"/>
      <c r="K57" s="50"/>
      <c r="L57" s="50"/>
      <c r="M57" s="50"/>
      <c r="N57" s="50"/>
      <c r="O57" s="4"/>
    </row>
    <row r="58" spans="1:15" ht="15.75" thickBot="1" x14ac:dyDescent="0.3">
      <c r="A58" s="66"/>
      <c r="B58" s="30" t="s">
        <v>38</v>
      </c>
      <c r="C58" s="50">
        <v>1910</v>
      </c>
      <c r="D58" s="50">
        <v>1924</v>
      </c>
      <c r="E58" s="50">
        <v>1929</v>
      </c>
      <c r="F58" s="50">
        <v>1933</v>
      </c>
      <c r="G58" s="50"/>
      <c r="H58" s="50"/>
      <c r="I58" s="50"/>
      <c r="J58" s="50"/>
      <c r="K58" s="50"/>
      <c r="L58" s="50"/>
      <c r="M58" s="50"/>
      <c r="N58" s="50"/>
      <c r="O58" s="4"/>
    </row>
    <row r="59" spans="1:15" ht="16.5" thickTop="1" thickBot="1" x14ac:dyDescent="0.3">
      <c r="A59" s="67"/>
      <c r="B59" s="14" t="s">
        <v>2</v>
      </c>
      <c r="C59" s="48">
        <f>SUM(C57:C58)</f>
        <v>2985</v>
      </c>
      <c r="D59" s="48">
        <f>SUM(D57:D58)</f>
        <v>3004</v>
      </c>
      <c r="E59" s="48">
        <f>SUM(E57:E58)</f>
        <v>3012</v>
      </c>
      <c r="F59" s="48">
        <f>SUM(F57:F58)</f>
        <v>3019</v>
      </c>
      <c r="G59" s="45"/>
      <c r="H59" s="45"/>
      <c r="I59" s="45"/>
      <c r="J59" s="45"/>
      <c r="K59" s="45"/>
      <c r="L59" s="45"/>
      <c r="M59" s="45"/>
      <c r="N59" s="45"/>
      <c r="O59" s="4"/>
    </row>
    <row r="60" spans="1:15" ht="15.75" thickTop="1" x14ac:dyDescent="0.25">
      <c r="A60" s="65" t="s">
        <v>6</v>
      </c>
      <c r="B60" s="30" t="s">
        <v>37</v>
      </c>
      <c r="C60" s="50">
        <v>1974</v>
      </c>
      <c r="D60" s="50">
        <v>1985</v>
      </c>
      <c r="E60" s="50">
        <v>2013</v>
      </c>
      <c r="F60" s="50">
        <v>2052</v>
      </c>
      <c r="G60" s="50"/>
      <c r="H60" s="50"/>
      <c r="I60" s="50"/>
      <c r="J60" s="50"/>
      <c r="K60" s="50"/>
      <c r="L60" s="50"/>
      <c r="M60" s="50"/>
      <c r="N60" s="50"/>
      <c r="O60" s="4"/>
    </row>
    <row r="61" spans="1:15" ht="15.75" thickBot="1" x14ac:dyDescent="0.3">
      <c r="A61" s="66"/>
      <c r="B61" s="30" t="s">
        <v>38</v>
      </c>
      <c r="C61" s="50">
        <v>2947</v>
      </c>
      <c r="D61" s="50">
        <v>2972</v>
      </c>
      <c r="E61" s="50">
        <v>2996</v>
      </c>
      <c r="F61" s="50">
        <v>3024</v>
      </c>
      <c r="G61" s="50"/>
      <c r="H61" s="50"/>
      <c r="I61" s="50"/>
      <c r="J61" s="50"/>
      <c r="K61" s="50"/>
      <c r="L61" s="50"/>
      <c r="M61" s="50"/>
      <c r="N61" s="50"/>
      <c r="O61" s="4"/>
    </row>
    <row r="62" spans="1:15" ht="16.5" thickTop="1" thickBot="1" x14ac:dyDescent="0.3">
      <c r="A62" s="67"/>
      <c r="B62" s="14" t="s">
        <v>2</v>
      </c>
      <c r="C62" s="48">
        <f>SUM(C60:C61)</f>
        <v>4921</v>
      </c>
      <c r="D62" s="48">
        <f>SUM(D60:D61)</f>
        <v>4957</v>
      </c>
      <c r="E62" s="48">
        <f>SUM(E60:E61)</f>
        <v>5009</v>
      </c>
      <c r="F62" s="48">
        <f>SUM(F60:F61)</f>
        <v>5076</v>
      </c>
      <c r="G62" s="45"/>
      <c r="H62" s="45"/>
      <c r="I62" s="45"/>
      <c r="J62" s="45"/>
      <c r="K62" s="45"/>
      <c r="L62" s="45"/>
      <c r="M62" s="45"/>
      <c r="N62" s="45"/>
      <c r="O62" s="4"/>
    </row>
    <row r="63" spans="1:15" ht="15.75" thickTop="1" x14ac:dyDescent="0.25">
      <c r="A63" s="65" t="s">
        <v>7</v>
      </c>
      <c r="B63" s="30" t="s">
        <v>37</v>
      </c>
      <c r="C63" s="50">
        <v>635</v>
      </c>
      <c r="D63" s="50">
        <v>639</v>
      </c>
      <c r="E63" s="50">
        <v>639</v>
      </c>
      <c r="F63" s="50">
        <v>640</v>
      </c>
      <c r="G63" s="50"/>
      <c r="H63" s="50"/>
      <c r="I63" s="50"/>
      <c r="J63" s="50"/>
      <c r="K63" s="50"/>
      <c r="L63" s="50"/>
      <c r="M63" s="50"/>
      <c r="N63" s="50"/>
      <c r="O63" s="4"/>
    </row>
    <row r="64" spans="1:15" ht="15.75" thickBot="1" x14ac:dyDescent="0.3">
      <c r="A64" s="66"/>
      <c r="B64" s="30" t="s">
        <v>38</v>
      </c>
      <c r="C64" s="50">
        <v>1122</v>
      </c>
      <c r="D64" s="50">
        <v>1126</v>
      </c>
      <c r="E64" s="50">
        <v>1126</v>
      </c>
      <c r="F64" s="50">
        <v>1129</v>
      </c>
      <c r="G64" s="50"/>
      <c r="H64" s="50"/>
      <c r="I64" s="50"/>
      <c r="J64" s="50"/>
      <c r="K64" s="50"/>
      <c r="L64" s="50"/>
      <c r="M64" s="50"/>
      <c r="N64" s="50"/>
      <c r="O64" s="4"/>
    </row>
    <row r="65" spans="1:15" ht="16.5" thickTop="1" thickBot="1" x14ac:dyDescent="0.3">
      <c r="A65" s="67"/>
      <c r="B65" s="14" t="s">
        <v>2</v>
      </c>
      <c r="C65" s="48">
        <f>SUM(C63:C64)</f>
        <v>1757</v>
      </c>
      <c r="D65" s="48">
        <f>SUM(D63:D64)</f>
        <v>1765</v>
      </c>
      <c r="E65" s="48">
        <f>SUM(E63:E64)</f>
        <v>1765</v>
      </c>
      <c r="F65" s="48">
        <f>SUM(F63:F64)</f>
        <v>1769</v>
      </c>
      <c r="G65" s="45"/>
      <c r="H65" s="45"/>
      <c r="I65" s="45"/>
      <c r="J65" s="45"/>
      <c r="K65" s="45"/>
      <c r="L65" s="45"/>
      <c r="M65" s="45"/>
      <c r="N65" s="45"/>
      <c r="O65" s="4"/>
    </row>
    <row r="66" spans="1:15" ht="15.75" thickTop="1" x14ac:dyDescent="0.25">
      <c r="A66" s="65" t="s">
        <v>8</v>
      </c>
      <c r="B66" s="30" t="s">
        <v>37</v>
      </c>
      <c r="C66" s="50">
        <v>1351</v>
      </c>
      <c r="D66" s="50">
        <v>1357</v>
      </c>
      <c r="E66" s="50">
        <v>1365</v>
      </c>
      <c r="F66" s="50">
        <v>1374</v>
      </c>
      <c r="G66" s="50"/>
      <c r="H66" s="50"/>
      <c r="I66" s="50"/>
      <c r="J66" s="50"/>
      <c r="K66" s="50"/>
      <c r="L66" s="50"/>
      <c r="M66" s="50"/>
      <c r="N66" s="50"/>
      <c r="O66" s="4"/>
    </row>
    <row r="67" spans="1:15" ht="15.75" thickBot="1" x14ac:dyDescent="0.3">
      <c r="A67" s="66"/>
      <c r="B67" s="30" t="s">
        <v>38</v>
      </c>
      <c r="C67" s="50">
        <v>1859</v>
      </c>
      <c r="D67" s="50">
        <v>1864</v>
      </c>
      <c r="E67" s="50">
        <v>1872</v>
      </c>
      <c r="F67" s="50">
        <v>1892</v>
      </c>
      <c r="G67" s="50"/>
      <c r="H67" s="50"/>
      <c r="I67" s="50"/>
      <c r="J67" s="50"/>
      <c r="K67" s="50"/>
      <c r="L67" s="50"/>
      <c r="M67" s="50"/>
      <c r="N67" s="50"/>
      <c r="O67" s="4"/>
    </row>
    <row r="68" spans="1:15" ht="16.5" thickTop="1" thickBot="1" x14ac:dyDescent="0.3">
      <c r="A68" s="66"/>
      <c r="B68" s="29" t="s">
        <v>2</v>
      </c>
      <c r="C68" s="48">
        <f>SUM(C66:C67)</f>
        <v>3210</v>
      </c>
      <c r="D68" s="48">
        <f>SUM(D66:D67)</f>
        <v>3221</v>
      </c>
      <c r="E68" s="48">
        <f>SUM(E66:E67)</f>
        <v>3237</v>
      </c>
      <c r="F68" s="48">
        <f>SUM(F66:F67)</f>
        <v>3266</v>
      </c>
      <c r="G68" s="47"/>
      <c r="H68" s="47"/>
      <c r="I68" s="47"/>
      <c r="J68" s="47"/>
      <c r="K68" s="47"/>
      <c r="L68" s="47"/>
      <c r="M68" s="47"/>
      <c r="N68" s="47"/>
      <c r="O68" s="4"/>
    </row>
    <row r="69" spans="1:15" ht="16.5" thickTop="1" thickBot="1" x14ac:dyDescent="0.3">
      <c r="A69" s="14" t="s">
        <v>2</v>
      </c>
      <c r="B69" s="26"/>
      <c r="C69" s="48">
        <f>SUM(C41,C44,C47,C50,C53,C56,C59,C62,C65,C68)</f>
        <v>64478</v>
      </c>
      <c r="D69" s="48">
        <f>SUM(D41,D44,D47,D50,D53,D56,D59,D62,D65,D68)</f>
        <v>64944</v>
      </c>
      <c r="E69" s="48">
        <f>SUM(E41,E44,E47,E50,E53,E56,E59,E62,E65,E68)</f>
        <v>65328</v>
      </c>
      <c r="F69" s="48">
        <f>SUM(F41,F44,F47,F50,F53,F56,F59,F62,F65,F68)</f>
        <v>65814</v>
      </c>
      <c r="G69" s="45"/>
      <c r="H69" s="45"/>
      <c r="I69" s="45"/>
      <c r="J69" s="45"/>
      <c r="K69" s="45"/>
      <c r="L69" s="45"/>
      <c r="M69" s="45"/>
      <c r="N69" s="45"/>
      <c r="O69" s="4"/>
    </row>
    <row r="70" spans="1:15" ht="15.75" thickTop="1" x14ac:dyDescent="0.25">
      <c r="O70" s="4"/>
    </row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9:A41"/>
    <mergeCell ref="A42:A44"/>
    <mergeCell ref="A45:A47"/>
    <mergeCell ref="A48:A50"/>
    <mergeCell ref="A66:A68"/>
    <mergeCell ref="A51:A53"/>
    <mergeCell ref="A54:A56"/>
    <mergeCell ref="A57:A59"/>
    <mergeCell ref="A60:A62"/>
    <mergeCell ref="A63:A65"/>
  </mergeCells>
  <hyperlinks>
    <hyperlink ref="O1" location="სარჩევი!A1" display="სარჩევში დაბრუნება" xr:uid="{00000000-0004-0000-0200-000000000000}"/>
  </hyperlink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სარჩევი</vt:lpstr>
      <vt:lpstr>2.01.01</vt:lpstr>
      <vt:lpstr>2.01.02</vt:lpstr>
      <vt:lpstr>2.01.03</vt:lpstr>
      <vt:lpstr>2.01.04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2026-06-25T09:49:32Z</dcterms:modified>
</cp:coreProperties>
</file>